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40" windowHeight="17595"/>
  </bookViews>
  <sheets>
    <sheet name="2025年计划" sheetId="2" r:id="rId1"/>
    <sheet name="理工农医3333" sheetId="4" r:id="rId2"/>
    <sheet name="对应" sheetId="5" r:id="rId3"/>
  </sheets>
  <definedNames>
    <definedName name="_xlnm._FilterDatabase" localSheetId="0" hidden="1">'2025年计划'!$A$2:$Q$35</definedName>
    <definedName name="_xlnm._FilterDatabase" localSheetId="1" hidden="1">理工农医3333!$A$1:$Q$34</definedName>
    <definedName name="_xlnm.Print_Area" localSheetId="0">'2025年计划'!$A$1:$J$34</definedName>
  </definedNames>
  <calcPr calcId="144525"/>
</workbook>
</file>

<file path=xl/sharedStrings.xml><?xml version="1.0" encoding="utf-8"?>
<sst xmlns="http://schemas.openxmlformats.org/spreadsheetml/2006/main" count="556" uniqueCount="260">
  <si>
    <t>2025年专升本招生计划</t>
  </si>
  <si>
    <t>生源类别</t>
  </si>
  <si>
    <t>所属学院</t>
  </si>
  <si>
    <t>专业代号
（普通批）</t>
  </si>
  <si>
    <t>专业代号
（退役士兵批）</t>
  </si>
  <si>
    <t>专业名称</t>
  </si>
  <si>
    <t>普通批计划</t>
  </si>
  <si>
    <t>退役士兵批计划</t>
  </si>
  <si>
    <t>学费
（元/年）</t>
  </si>
  <si>
    <t>学制</t>
  </si>
  <si>
    <t>备注</t>
  </si>
  <si>
    <t>理工农医类
（3333）</t>
  </si>
  <si>
    <t>教育学院</t>
  </si>
  <si>
    <t>101</t>
  </si>
  <si>
    <t>133</t>
  </si>
  <si>
    <t>应用心理学</t>
  </si>
  <si>
    <t>2年</t>
  </si>
  <si>
    <t>体育与大健康学院</t>
  </si>
  <si>
    <t>102</t>
  </si>
  <si>
    <t>134</t>
  </si>
  <si>
    <t>护理学</t>
  </si>
  <si>
    <t>建筑学院</t>
  </si>
  <si>
    <t>103</t>
  </si>
  <si>
    <t>风景园林</t>
  </si>
  <si>
    <t>104</t>
  </si>
  <si>
    <t>136</t>
  </si>
  <si>
    <t>建筑学</t>
  </si>
  <si>
    <t>3年</t>
  </si>
  <si>
    <t>学制3年</t>
  </si>
  <si>
    <t>人工智能与大数据学院</t>
  </si>
  <si>
    <t>105</t>
  </si>
  <si>
    <t>137</t>
  </si>
  <si>
    <t>数据科学与大数据技术</t>
  </si>
  <si>
    <t>无23级学生</t>
  </si>
  <si>
    <t>24年未招生</t>
  </si>
  <si>
    <t>106</t>
  </si>
  <si>
    <t>138</t>
  </si>
  <si>
    <t>计算机科学与技术</t>
  </si>
  <si>
    <t>107</t>
  </si>
  <si>
    <t>139</t>
  </si>
  <si>
    <t>网络工程</t>
  </si>
  <si>
    <t>108</t>
  </si>
  <si>
    <t>140</t>
  </si>
  <si>
    <t>物联网工程</t>
  </si>
  <si>
    <t>非理工农医类
（3237）</t>
  </si>
  <si>
    <t>109</t>
  </si>
  <si>
    <t>141</t>
  </si>
  <si>
    <t>工程造价</t>
  </si>
  <si>
    <t>马克思主义学院</t>
  </si>
  <si>
    <t>110</t>
  </si>
  <si>
    <t xml:space="preserve">思想政治教育 </t>
  </si>
  <si>
    <t>师范</t>
  </si>
  <si>
    <t>111</t>
  </si>
  <si>
    <t>科学教育</t>
  </si>
  <si>
    <t>传媒与演艺学院</t>
  </si>
  <si>
    <t>112</t>
  </si>
  <si>
    <t>广播电视学</t>
  </si>
  <si>
    <t>113</t>
  </si>
  <si>
    <t>电子商务</t>
  </si>
  <si>
    <t>文法学院</t>
  </si>
  <si>
    <t>114</t>
  </si>
  <si>
    <t>142</t>
  </si>
  <si>
    <t>法学</t>
  </si>
  <si>
    <t>115</t>
  </si>
  <si>
    <t>汉语言文学</t>
  </si>
  <si>
    <t>会计学院</t>
  </si>
  <si>
    <t>116</t>
  </si>
  <si>
    <t>143</t>
  </si>
  <si>
    <t>会计学</t>
  </si>
  <si>
    <t>117</t>
  </si>
  <si>
    <t>审计学</t>
  </si>
  <si>
    <t>118</t>
  </si>
  <si>
    <t>144</t>
  </si>
  <si>
    <t>小学教育</t>
  </si>
  <si>
    <t>119</t>
  </si>
  <si>
    <t>145</t>
  </si>
  <si>
    <t>学前教育</t>
  </si>
  <si>
    <t>数智经济与管理学院</t>
  </si>
  <si>
    <t>120</t>
  </si>
  <si>
    <t>大数据管理与应用</t>
  </si>
  <si>
    <t>121</t>
  </si>
  <si>
    <t>工商管理</t>
  </si>
  <si>
    <t>122</t>
  </si>
  <si>
    <t>市场营销</t>
  </si>
  <si>
    <t>123</t>
  </si>
  <si>
    <t>146</t>
  </si>
  <si>
    <t>旅游管理</t>
  </si>
  <si>
    <t>英语类
（40）</t>
  </si>
  <si>
    <t>外国语学院</t>
  </si>
  <si>
    <t>124</t>
  </si>
  <si>
    <t>英语</t>
  </si>
  <si>
    <t>艺体类
（890）</t>
  </si>
  <si>
    <t>125</t>
  </si>
  <si>
    <t>运动康复</t>
  </si>
  <si>
    <t>126</t>
  </si>
  <si>
    <t>体育教育</t>
  </si>
  <si>
    <t>127</t>
  </si>
  <si>
    <t>表演</t>
  </si>
  <si>
    <t>128</t>
  </si>
  <si>
    <t>播音与主持艺术</t>
  </si>
  <si>
    <t>129</t>
  </si>
  <si>
    <t>广播电视编导</t>
  </si>
  <si>
    <t>艺术学院</t>
  </si>
  <si>
    <t>130</t>
  </si>
  <si>
    <t>视觉传达设计</t>
  </si>
  <si>
    <t>131</t>
  </si>
  <si>
    <t>数字媒体艺术</t>
  </si>
  <si>
    <t>132</t>
  </si>
  <si>
    <t>环境设计</t>
  </si>
  <si>
    <t>计划合计</t>
  </si>
  <si>
    <t>24录取</t>
  </si>
  <si>
    <t>24省控</t>
  </si>
  <si>
    <t>24线差</t>
  </si>
  <si>
    <t>划线类别</t>
  </si>
  <si>
    <t>对应专科</t>
  </si>
  <si>
    <t>介绍</t>
  </si>
  <si>
    <t>培养</t>
  </si>
  <si>
    <t>主干课程</t>
  </si>
  <si>
    <t>毕业</t>
  </si>
  <si>
    <t>特色</t>
  </si>
  <si>
    <t>非理工农医</t>
  </si>
  <si>
    <t>主要培养语文、数学方向小学教师，基于对小学、社会的教育需求预判，本专业还为教师综合发展、跨学科发展提供了相应的必修或选修系列课程，为小学教育其他方向，如科学教育等提供支持，同时也设置了宽口径的就业路径，支撑学生向教育管理，未来社区、家庭教育发展，以及满足“校家社馆”协同发展的需要。</t>
  </si>
  <si>
    <t>围绕未来教育对教师的需要，培养具有社会主义理想信念，德智体美劳全面发展，具有良好师德、先进理念，热爱儿童、热爱小学教育事业，掌握扎实的小学语文教育、小学数学教育等学科专业知识，具备过硬的小学综合育人能力，毕业后可在小学、校外教育机构、其他教育部门从事小学语文、数学等学科教学或其他教育教学、教育管理、服务工作，或升学深造的高素质应用型教育人才。</t>
  </si>
  <si>
    <t>教育学原理、课程与教学论、中外教育史、发展心理学、教育心理学、教育研究方法、书写技能、音乐、美术、小学教育学、小学跨学科教育、小学班级管理、小学生品德发展与道德教育、儿童哲学、现象教学、教育戏剧、汉字与识字教学、中国文学、写作、数学分析、空间解析几何、概率与统计、人工智能与教育应用实践</t>
  </si>
  <si>
    <t>本专业以应用型师范生教育为特色，在强调应用的同时，夯实学生专业基础，通过理论和《教育戏剧》、《儿童哲学》等前沿学科的学习，改变方法，提升思维，增强应用和解决实际问题的能力。</t>
  </si>
  <si>
    <t>是四川省教育厅批准的特色专业建设项目，四川省知识产权局授予的首个知识产权教育培训基地。</t>
  </si>
  <si>
    <t>有法律实务、知识产权和涉外法律。学院重视学生的法学基本理论教学和法律实践能力培养，旨在培养具有国际视野的复合型法学人才。在已经毕业的2000多名学生中，在校通过全国法律职业资格考试（原司法考试）412人、公务员考试352人、研究生考试186人、还有部分学生考上博士研究生或出国深造。</t>
  </si>
  <si>
    <t>毕业生大多在检察院系统、法院系统、司法系统、政府相关部门以及律师事务所、企业法务部门工作，毕业就业率达97%以上。</t>
  </si>
  <si>
    <t>长达15年办学历史，师资力量雄厚，教育理念先进，办学特色鲜明，培养了本专科学生7000余名，为社会输送了大批优秀人才。本科设有汉语言文学专业的师范、双语文秘、文化传播三个培养模块，专科设有汉语专业。</t>
  </si>
  <si>
    <t>多人获得省和国家级各类竞赛的一、二等奖，毕业生就业率高，深受社会欢迎和用人单位好评。在中高端人才培养上成绩突出，大量优秀学生考入北京大学、北京师范大学、浙江大学、山东大学、四川大学等名校的研究生。2016-2018三届毕业生中，共193人参加全国高等学校研究生入学考试，103人上线，76人成功录取，参考学生中上线率达53%，成功率达40%。</t>
  </si>
  <si>
    <t>中小学语文教师、政府和涉外企事业单位的秘书、行政、文教、宣传等岗位、各类文化传媒和文化产业均有涉及，就业成功率达95%以上。</t>
  </si>
  <si>
    <t>理工农医</t>
  </si>
  <si>
    <t>艺体</t>
  </si>
  <si>
    <t>本科专业代码</t>
  </si>
  <si>
    <t>本科专业名称</t>
  </si>
  <si>
    <t>专科专业代码</t>
  </si>
  <si>
    <t>专科专业名称</t>
  </si>
  <si>
    <t>考试类别</t>
  </si>
  <si>
    <t>考试科目</t>
  </si>
  <si>
    <t>24投档分</t>
  </si>
  <si>
    <t>专科对应专业</t>
  </si>
  <si>
    <t>050302</t>
  </si>
  <si>
    <t>560201</t>
  </si>
  <si>
    <t>播音与主持</t>
  </si>
  <si>
    <t>非理工农医类</t>
  </si>
  <si>
    <t>大学语文、计算机、英语</t>
  </si>
  <si>
    <t>播音与主持、广播影视节目制作、影视编导、新闻采编与制作、影视动画、影视多媒体技术、影视照明技术与艺术、音像技术、录音技术与艺术、摄影摄像技术</t>
  </si>
  <si>
    <t>030503</t>
  </si>
  <si>
    <t>思想政治教育</t>
  </si>
  <si>
    <t>570103</t>
  </si>
  <si>
    <t>小学教育、小学道德与法治教育、党务工作</t>
  </si>
  <si>
    <t>040102</t>
  </si>
  <si>
    <t>小学教育、小学科学教育、现代教育技术</t>
  </si>
  <si>
    <t>030101</t>
  </si>
  <si>
    <t>580401</t>
  </si>
  <si>
    <t>法律事务</t>
  </si>
  <si>
    <t>法律事务、法律文秘、刑事执行、行政执行、司法警务、社区矫正、刑事侦查技术</t>
  </si>
  <si>
    <t>050101</t>
  </si>
  <si>
    <t>570102</t>
  </si>
  <si>
    <t>学前教育、小学教育、小学语文教育、中文、现代文秘</t>
  </si>
  <si>
    <t>040107</t>
  </si>
  <si>
    <t>小学教育、小学语文教育、小学数学教育、小学英语教育、小学科学教育、音乐教育、美术教育、小学道德与法治教育、舞蹈教育、现代教育技术</t>
  </si>
  <si>
    <t>040106</t>
  </si>
  <si>
    <t>520802</t>
  </si>
  <si>
    <t>婴幼儿托育服务与管理</t>
  </si>
  <si>
    <t>婴幼儿托育服务与管理、早期教育、学前教育、小学教育、小学语文教育、小学科学教育、音乐教育、美术教育、舞蹈教育、艺术教育、特殊教育</t>
  </si>
  <si>
    <t>120105</t>
  </si>
  <si>
    <t>440202</t>
  </si>
  <si>
    <t>智慧城市管理技术</t>
  </si>
  <si>
    <t>智慧城市管理技术、工程造价、建设工程管理、建筑经济信息化管理、房地产智能检测与估价、道路工程造价</t>
  </si>
  <si>
    <t>120203</t>
  </si>
  <si>
    <t>530101</t>
  </si>
  <si>
    <t>财税大数据应用</t>
  </si>
  <si>
    <t>财税大数据应用、资产评估与管理、金融服务与管理、金融科技应用、财富管理、大数据与财务管理、大数据与会计、大数据与审计、会计信息管理、统计与会计核算</t>
  </si>
  <si>
    <t>120207</t>
  </si>
  <si>
    <t>财税大数据应用、大数据与审计</t>
  </si>
  <si>
    <t>120201</t>
  </si>
  <si>
    <t>410119</t>
  </si>
  <si>
    <t>现代农业经济管理</t>
  </si>
  <si>
    <t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t>
  </si>
  <si>
    <t>120901</t>
  </si>
  <si>
    <t>410118</t>
  </si>
  <si>
    <t>休闲农业经营与管理</t>
  </si>
  <si>
    <t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t>
  </si>
  <si>
    <t>120108</t>
  </si>
  <si>
    <t>520704</t>
  </si>
  <si>
    <t>健康大数据管理与服务</t>
  </si>
  <si>
    <t>健康大数据管理与服务、大数据与财务管理、大数据与会计、大数据与审计、商务数据分析与应用</t>
  </si>
  <si>
    <t>120202</t>
  </si>
  <si>
    <t>410120</t>
  </si>
  <si>
    <t>农村新型经济组织管理</t>
  </si>
  <si>
    <t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t>
  </si>
  <si>
    <t>120801</t>
  </si>
  <si>
    <t>490208</t>
  </si>
  <si>
    <t>药品经营与管理</t>
  </si>
  <si>
    <t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t>
  </si>
  <si>
    <t>101101</t>
  </si>
  <si>
    <t>520201</t>
  </si>
  <si>
    <t>护理</t>
  </si>
  <si>
    <t>理工农医类</t>
  </si>
  <si>
    <t>高等数学、计算机、英语</t>
  </si>
  <si>
    <t>护理、助产</t>
  </si>
  <si>
    <t>071102</t>
  </si>
  <si>
    <t>520804</t>
  </si>
  <si>
    <t>心理咨询</t>
  </si>
  <si>
    <t>心理咨询、心理健康教育、罪犯心理测量与矫正技术</t>
  </si>
  <si>
    <t>082803</t>
  </si>
  <si>
    <t>410105</t>
  </si>
  <si>
    <t>园艺技术</t>
  </si>
  <si>
    <t>园艺技术、园林技术、花卉生产与花艺、建筑设计、建筑装饰工程技术、古建筑工程技术、园林工程技术、风景园林设计、建筑室内设计、建筑动画技术、城乡规划、村镇建设与管理、建筑工程技术</t>
  </si>
  <si>
    <t>082801</t>
  </si>
  <si>
    <t>410202</t>
  </si>
  <si>
    <t>园林技术</t>
  </si>
  <si>
    <t>园林技术、建筑设计、建筑装饰工程技术、古建筑工程技术、园林工程技术、风景园林设计、建筑室内设计、城乡规划、村镇建设与管理、建筑工程技术</t>
  </si>
  <si>
    <t>080901</t>
  </si>
  <si>
    <t xml:space="preserve">410310 </t>
  </si>
  <si>
    <t>动物营养与饲料</t>
  </si>
  <si>
    <t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t>
  </si>
  <si>
    <t>080903</t>
  </si>
  <si>
    <t>500604</t>
  </si>
  <si>
    <t>城市轨道交通通信信号技术</t>
  </si>
  <si>
    <t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t>
  </si>
  <si>
    <t>080905</t>
  </si>
  <si>
    <t>410112</t>
  </si>
  <si>
    <t>设施农业与装备</t>
  </si>
  <si>
    <t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t>
  </si>
  <si>
    <t>080910</t>
  </si>
  <si>
    <t>420804</t>
  </si>
  <si>
    <t>生态环境大数据技术</t>
  </si>
  <si>
    <t>生态环境大数据技术、计算机应用技术、软件技术、大数据技术、司法信息技术、司法信息安全</t>
  </si>
  <si>
    <t>130301</t>
  </si>
  <si>
    <t>550201</t>
  </si>
  <si>
    <t>音乐表演</t>
  </si>
  <si>
    <t>艺体类</t>
  </si>
  <si>
    <t>音乐表演、舞蹈表演、戏曲表演、表演艺术、戏剧影视表演、歌舞表演、现代流行音乐、戏曲音乐、时尚表演与传播、民族表演艺术</t>
  </si>
  <si>
    <t>130309</t>
  </si>
  <si>
    <t>130305</t>
  </si>
  <si>
    <t>560202</t>
  </si>
  <si>
    <t>广播影视节目制作</t>
  </si>
  <si>
    <t>广播影视节目制作、影视编导、录音技术与艺术</t>
  </si>
  <si>
    <t>130503</t>
  </si>
  <si>
    <t>550101</t>
  </si>
  <si>
    <t>艺术设计</t>
  </si>
  <si>
    <t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t>
  </si>
  <si>
    <t>130502</t>
  </si>
  <si>
    <t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t>
  </si>
  <si>
    <t>130508</t>
  </si>
  <si>
    <t>艺术设计、数字媒体艺术设计、游戏艺术设计、广告艺术设计、动漫设计、人物形象设计、美术教育</t>
  </si>
  <si>
    <t>040206</t>
  </si>
  <si>
    <t>570306</t>
  </si>
  <si>
    <t>体育保健与康复</t>
  </si>
  <si>
    <t>体育保健与康复、运动健康指导</t>
  </si>
  <si>
    <t>040201</t>
  </si>
  <si>
    <t>570110</t>
  </si>
  <si>
    <t>体育教育、社会体育、休闲体育、运动训练、健身指导与管理、体能训练、体育艺术表演</t>
  </si>
  <si>
    <t>050201</t>
  </si>
  <si>
    <t>570106</t>
  </si>
  <si>
    <t>小学英语教育</t>
  </si>
  <si>
    <t>英语类</t>
  </si>
  <si>
    <t>小学英语教育、商务英语、应用英语、旅游英语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</si>
</sst>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E13" sqref="E13"/>
    </sheetView>
  </sheetViews>
  <sheetFormatPr defaultColWidth="9" defaultRowHeight="20.1" customHeight="1"/>
  <cols>
    <col min="1" max="1" width="15" style="19" customWidth="1"/>
    <col min="2" max="2" width="21.375" style="19" customWidth="1"/>
    <col min="3" max="4" width="9.75" style="19" customWidth="1"/>
    <col min="5" max="5" width="21.375" customWidth="1"/>
    <col min="6" max="6" width="10.75" customWidth="1"/>
    <col min="7" max="7" width="12.75" customWidth="1"/>
    <col min="8" max="8" width="10.875" customWidth="1"/>
    <col min="9" max="9" width="6.5" customWidth="1"/>
    <col min="10" max="10" width="9.125" style="19" customWidth="1"/>
    <col min="11" max="11" width="13.5" customWidth="1"/>
    <col min="12" max="12" width="12.375" customWidth="1"/>
  </cols>
  <sheetData>
    <row r="1" ht="39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42" customHeight="1" spans="1:10">
      <c r="A2" s="21" t="s">
        <v>1</v>
      </c>
      <c r="B2" s="21" t="s">
        <v>2</v>
      </c>
      <c r="C2" s="22" t="s">
        <v>3</v>
      </c>
      <c r="D2" s="22" t="s">
        <v>4</v>
      </c>
      <c r="E2" s="21" t="s">
        <v>5</v>
      </c>
      <c r="F2" s="23" t="s">
        <v>6</v>
      </c>
      <c r="G2" s="24" t="s">
        <v>7</v>
      </c>
      <c r="H2" s="22" t="s">
        <v>8</v>
      </c>
      <c r="I2" s="22" t="s">
        <v>9</v>
      </c>
      <c r="J2" s="21" t="s">
        <v>10</v>
      </c>
    </row>
    <row r="3" customHeight="1" spans="1:10">
      <c r="A3" s="25" t="s">
        <v>11</v>
      </c>
      <c r="B3" s="26" t="s">
        <v>12</v>
      </c>
      <c r="C3" s="27" t="s">
        <v>13</v>
      </c>
      <c r="D3" s="27" t="s">
        <v>14</v>
      </c>
      <c r="E3" s="28" t="s">
        <v>15</v>
      </c>
      <c r="F3" s="29">
        <v>10</v>
      </c>
      <c r="G3" s="29">
        <v>1</v>
      </c>
      <c r="H3" s="29">
        <v>17000</v>
      </c>
      <c r="I3" s="29" t="s">
        <v>16</v>
      </c>
      <c r="J3" s="29"/>
    </row>
    <row r="4" customHeight="1" spans="1:10">
      <c r="A4" s="30"/>
      <c r="B4" s="26" t="s">
        <v>17</v>
      </c>
      <c r="C4" s="27" t="s">
        <v>18</v>
      </c>
      <c r="D4" s="27" t="s">
        <v>19</v>
      </c>
      <c r="E4" s="29" t="s">
        <v>20</v>
      </c>
      <c r="F4" s="29">
        <v>1680</v>
      </c>
      <c r="G4" s="29">
        <v>75</v>
      </c>
      <c r="H4" s="29">
        <v>17000</v>
      </c>
      <c r="I4" s="29" t="s">
        <v>16</v>
      </c>
      <c r="J4" s="29"/>
    </row>
    <row r="5" customHeight="1" spans="1:10">
      <c r="A5" s="30"/>
      <c r="B5" s="31" t="s">
        <v>21</v>
      </c>
      <c r="C5" s="27" t="s">
        <v>22</v>
      </c>
      <c r="D5" s="19">
        <v>135</v>
      </c>
      <c r="E5" s="29" t="s">
        <v>23</v>
      </c>
      <c r="F5" s="29">
        <v>140</v>
      </c>
      <c r="G5" s="29">
        <v>38</v>
      </c>
      <c r="H5" s="29">
        <v>17000</v>
      </c>
      <c r="I5" s="29" t="s">
        <v>16</v>
      </c>
      <c r="J5" s="29"/>
    </row>
    <row r="6" customHeight="1" spans="1:10">
      <c r="A6" s="30"/>
      <c r="B6" s="32"/>
      <c r="C6" s="27" t="s">
        <v>24</v>
      </c>
      <c r="D6" s="27" t="s">
        <v>25</v>
      </c>
      <c r="E6" s="29" t="s">
        <v>26</v>
      </c>
      <c r="F6" s="29">
        <v>30</v>
      </c>
      <c r="G6" s="29">
        <v>5</v>
      </c>
      <c r="H6" s="29">
        <v>17000</v>
      </c>
      <c r="I6" s="29" t="s">
        <v>27</v>
      </c>
      <c r="J6" s="29" t="s">
        <v>28</v>
      </c>
    </row>
    <row r="7" customHeight="1" spans="1:12">
      <c r="A7" s="30"/>
      <c r="B7" s="31" t="s">
        <v>29</v>
      </c>
      <c r="C7" s="27" t="s">
        <v>30</v>
      </c>
      <c r="D7" s="27" t="s">
        <v>31</v>
      </c>
      <c r="E7" s="29" t="s">
        <v>32</v>
      </c>
      <c r="F7" s="29">
        <v>63</v>
      </c>
      <c r="G7" s="29">
        <v>56</v>
      </c>
      <c r="H7" s="29">
        <v>18000</v>
      </c>
      <c r="I7" s="29" t="s">
        <v>16</v>
      </c>
      <c r="J7" s="29"/>
      <c r="K7" s="42" t="s">
        <v>33</v>
      </c>
      <c r="L7" s="42" t="s">
        <v>34</v>
      </c>
    </row>
    <row r="8" customHeight="1" spans="1:10">
      <c r="A8" s="30"/>
      <c r="B8" s="33"/>
      <c r="C8" s="27" t="s">
        <v>35</v>
      </c>
      <c r="D8" s="27" t="s">
        <v>36</v>
      </c>
      <c r="E8" s="29" t="s">
        <v>37</v>
      </c>
      <c r="F8" s="29">
        <v>860</v>
      </c>
      <c r="G8" s="29">
        <v>180</v>
      </c>
      <c r="H8" s="29">
        <v>17000</v>
      </c>
      <c r="I8" s="29" t="s">
        <v>16</v>
      </c>
      <c r="J8" s="29"/>
    </row>
    <row r="9" customHeight="1" spans="1:10">
      <c r="A9" s="30"/>
      <c r="B9" s="33"/>
      <c r="C9" s="27" t="s">
        <v>38</v>
      </c>
      <c r="D9" s="27" t="s">
        <v>39</v>
      </c>
      <c r="E9" s="29" t="s">
        <v>40</v>
      </c>
      <c r="F9" s="29">
        <v>50</v>
      </c>
      <c r="G9" s="29">
        <v>30</v>
      </c>
      <c r="H9" s="29">
        <v>17000</v>
      </c>
      <c r="I9" s="29" t="s">
        <v>16</v>
      </c>
      <c r="J9" s="29"/>
    </row>
    <row r="10" customHeight="1" spans="1:10">
      <c r="A10" s="34"/>
      <c r="B10" s="32"/>
      <c r="C10" s="27" t="s">
        <v>41</v>
      </c>
      <c r="D10" s="27" t="s">
        <v>42</v>
      </c>
      <c r="E10" s="28" t="s">
        <v>43</v>
      </c>
      <c r="F10" s="29">
        <v>80</v>
      </c>
      <c r="G10" s="29">
        <v>35</v>
      </c>
      <c r="H10" s="29">
        <v>17000</v>
      </c>
      <c r="I10" s="29" t="s">
        <v>16</v>
      </c>
      <c r="J10" s="29"/>
    </row>
    <row r="11" customHeight="1" spans="1:10">
      <c r="A11" s="22" t="s">
        <v>44</v>
      </c>
      <c r="B11" s="26" t="s">
        <v>21</v>
      </c>
      <c r="C11" s="27" t="s">
        <v>45</v>
      </c>
      <c r="D11" s="27" t="s">
        <v>46</v>
      </c>
      <c r="E11" s="29" t="s">
        <v>47</v>
      </c>
      <c r="F11" s="29">
        <v>160</v>
      </c>
      <c r="G11" s="29">
        <v>15</v>
      </c>
      <c r="H11" s="29">
        <v>17000</v>
      </c>
      <c r="I11" s="29" t="s">
        <v>16</v>
      </c>
      <c r="J11" s="29"/>
    </row>
    <row r="12" customHeight="1" spans="1:10">
      <c r="A12" s="22"/>
      <c r="B12" s="26" t="s">
        <v>48</v>
      </c>
      <c r="C12" s="27" t="s">
        <v>49</v>
      </c>
      <c r="D12" s="27"/>
      <c r="E12" s="29" t="s">
        <v>50</v>
      </c>
      <c r="F12" s="29">
        <v>10</v>
      </c>
      <c r="G12" s="29"/>
      <c r="H12" s="29">
        <v>17000</v>
      </c>
      <c r="I12" s="29" t="s">
        <v>16</v>
      </c>
      <c r="J12" s="29" t="s">
        <v>51</v>
      </c>
    </row>
    <row r="13" customHeight="1" spans="1:12">
      <c r="A13" s="22"/>
      <c r="B13" s="35" t="s">
        <v>17</v>
      </c>
      <c r="C13" s="27" t="s">
        <v>52</v>
      </c>
      <c r="D13" s="27"/>
      <c r="E13" s="29" t="s">
        <v>53</v>
      </c>
      <c r="F13" s="29">
        <v>10</v>
      </c>
      <c r="G13" s="29"/>
      <c r="H13" s="29">
        <v>17000</v>
      </c>
      <c r="I13" s="29" t="s">
        <v>16</v>
      </c>
      <c r="J13" s="29" t="s">
        <v>51</v>
      </c>
      <c r="K13" s="42"/>
      <c r="L13" s="42" t="s">
        <v>34</v>
      </c>
    </row>
    <row r="14" customHeight="1" spans="1:11">
      <c r="A14" s="22"/>
      <c r="B14" s="26" t="s">
        <v>54</v>
      </c>
      <c r="C14" s="27" t="s">
        <v>55</v>
      </c>
      <c r="D14" s="27"/>
      <c r="E14" s="29" t="s">
        <v>56</v>
      </c>
      <c r="F14" s="29">
        <v>50</v>
      </c>
      <c r="G14" s="29"/>
      <c r="H14" s="29">
        <v>17000</v>
      </c>
      <c r="I14" s="29" t="s">
        <v>16</v>
      </c>
      <c r="J14" s="29"/>
      <c r="K14" s="42" t="s">
        <v>33</v>
      </c>
    </row>
    <row r="15" customHeight="1" spans="1:10">
      <c r="A15" s="22"/>
      <c r="B15" s="26" t="s">
        <v>29</v>
      </c>
      <c r="C15" s="27" t="s">
        <v>57</v>
      </c>
      <c r="D15" s="27"/>
      <c r="E15" s="29" t="s">
        <v>58</v>
      </c>
      <c r="F15" s="29">
        <v>80</v>
      </c>
      <c r="G15" s="29"/>
      <c r="H15" s="29">
        <v>17000</v>
      </c>
      <c r="I15" s="29" t="s">
        <v>16</v>
      </c>
      <c r="J15" s="29"/>
    </row>
    <row r="16" customHeight="1" spans="1:10">
      <c r="A16" s="22"/>
      <c r="B16" s="31" t="s">
        <v>59</v>
      </c>
      <c r="C16" s="27" t="s">
        <v>60</v>
      </c>
      <c r="D16" s="27" t="s">
        <v>61</v>
      </c>
      <c r="E16" s="29" t="s">
        <v>62</v>
      </c>
      <c r="F16" s="29">
        <v>120</v>
      </c>
      <c r="G16" s="29">
        <v>26</v>
      </c>
      <c r="H16" s="29">
        <v>17000</v>
      </c>
      <c r="I16" s="29" t="s">
        <v>16</v>
      </c>
      <c r="J16" s="29"/>
    </row>
    <row r="17" customHeight="1" spans="1:10">
      <c r="A17" s="21"/>
      <c r="B17" s="32"/>
      <c r="C17" s="27" t="s">
        <v>63</v>
      </c>
      <c r="D17" s="27"/>
      <c r="E17" s="29" t="s">
        <v>64</v>
      </c>
      <c r="F17" s="29">
        <v>460</v>
      </c>
      <c r="G17" s="29"/>
      <c r="H17" s="29">
        <v>17000</v>
      </c>
      <c r="I17" s="29" t="s">
        <v>16</v>
      </c>
      <c r="J17" s="29" t="s">
        <v>51</v>
      </c>
    </row>
    <row r="18" customHeight="1" spans="1:10">
      <c r="A18" s="21"/>
      <c r="B18" s="31" t="s">
        <v>65</v>
      </c>
      <c r="C18" s="27" t="s">
        <v>66</v>
      </c>
      <c r="D18" s="27" t="s">
        <v>67</v>
      </c>
      <c r="E18" s="29" t="s">
        <v>68</v>
      </c>
      <c r="F18" s="29">
        <v>410</v>
      </c>
      <c r="G18" s="29">
        <v>28</v>
      </c>
      <c r="H18" s="29">
        <v>17000</v>
      </c>
      <c r="I18" s="29" t="s">
        <v>16</v>
      </c>
      <c r="J18" s="29"/>
    </row>
    <row r="19" customHeight="1" spans="1:10">
      <c r="A19" s="21"/>
      <c r="B19" s="32"/>
      <c r="C19" s="27" t="s">
        <v>69</v>
      </c>
      <c r="D19" s="27"/>
      <c r="E19" s="29" t="s">
        <v>70</v>
      </c>
      <c r="F19" s="29">
        <v>15</v>
      </c>
      <c r="G19" s="29"/>
      <c r="H19" s="29">
        <v>17000</v>
      </c>
      <c r="I19" s="29" t="s">
        <v>16</v>
      </c>
      <c r="J19" s="29"/>
    </row>
    <row r="20" customHeight="1" spans="1:10">
      <c r="A20" s="21"/>
      <c r="B20" s="31" t="s">
        <v>12</v>
      </c>
      <c r="C20" s="27" t="s">
        <v>71</v>
      </c>
      <c r="D20" s="27" t="s">
        <v>72</v>
      </c>
      <c r="E20" s="29" t="s">
        <v>73</v>
      </c>
      <c r="F20" s="29">
        <v>560</v>
      </c>
      <c r="G20" s="29">
        <v>10</v>
      </c>
      <c r="H20" s="29">
        <v>17000</v>
      </c>
      <c r="I20" s="29" t="s">
        <v>16</v>
      </c>
      <c r="J20" s="29" t="s">
        <v>51</v>
      </c>
    </row>
    <row r="21" customHeight="1" spans="1:10">
      <c r="A21" s="21"/>
      <c r="B21" s="32"/>
      <c r="C21" s="27" t="s">
        <v>74</v>
      </c>
      <c r="D21" s="27" t="s">
        <v>75</v>
      </c>
      <c r="E21" s="29" t="s">
        <v>76</v>
      </c>
      <c r="F21" s="29">
        <v>410</v>
      </c>
      <c r="G21" s="29">
        <v>10</v>
      </c>
      <c r="H21" s="29">
        <v>17000</v>
      </c>
      <c r="I21" s="29" t="s">
        <v>16</v>
      </c>
      <c r="J21" s="29" t="s">
        <v>51</v>
      </c>
    </row>
    <row r="22" customHeight="1" spans="1:12">
      <c r="A22" s="21"/>
      <c r="B22" s="33" t="s">
        <v>77</v>
      </c>
      <c r="C22" s="27" t="s">
        <v>78</v>
      </c>
      <c r="D22" s="27"/>
      <c r="E22" s="29" t="s">
        <v>79</v>
      </c>
      <c r="F22" s="29">
        <v>40</v>
      </c>
      <c r="G22" s="29"/>
      <c r="H22" s="29">
        <v>17000</v>
      </c>
      <c r="I22" s="29" t="s">
        <v>16</v>
      </c>
      <c r="J22" s="29"/>
      <c r="L22" s="42" t="s">
        <v>34</v>
      </c>
    </row>
    <row r="23" customHeight="1" spans="1:10">
      <c r="A23" s="21"/>
      <c r="B23" s="33"/>
      <c r="C23" s="27" t="s">
        <v>80</v>
      </c>
      <c r="D23" s="27"/>
      <c r="E23" s="29" t="s">
        <v>81</v>
      </c>
      <c r="F23" s="29">
        <v>305</v>
      </c>
      <c r="G23" s="29"/>
      <c r="H23" s="29">
        <v>17000</v>
      </c>
      <c r="I23" s="29" t="s">
        <v>16</v>
      </c>
      <c r="J23" s="29"/>
    </row>
    <row r="24" customHeight="1" spans="1:11">
      <c r="A24" s="21"/>
      <c r="B24" s="33"/>
      <c r="C24" s="27" t="s">
        <v>82</v>
      </c>
      <c r="D24" s="27"/>
      <c r="E24" s="29" t="s">
        <v>83</v>
      </c>
      <c r="F24" s="29">
        <v>80</v>
      </c>
      <c r="G24" s="29"/>
      <c r="H24" s="29">
        <v>17000</v>
      </c>
      <c r="I24" s="29" t="s">
        <v>16</v>
      </c>
      <c r="J24" s="29"/>
      <c r="K24" s="42" t="s">
        <v>33</v>
      </c>
    </row>
    <row r="25" customHeight="1" spans="1:11">
      <c r="A25" s="21"/>
      <c r="B25" s="33"/>
      <c r="C25" s="27" t="s">
        <v>84</v>
      </c>
      <c r="D25" s="27" t="s">
        <v>85</v>
      </c>
      <c r="E25" s="29" t="s">
        <v>86</v>
      </c>
      <c r="F25" s="29">
        <v>410</v>
      </c>
      <c r="G25" s="29">
        <v>28</v>
      </c>
      <c r="H25" s="29">
        <v>17000</v>
      </c>
      <c r="I25" s="29" t="s">
        <v>16</v>
      </c>
      <c r="J25" s="29"/>
      <c r="K25" s="42" t="s">
        <v>33</v>
      </c>
    </row>
    <row r="26" ht="36" customHeight="1" spans="1:10">
      <c r="A26" s="22" t="s">
        <v>87</v>
      </c>
      <c r="B26" s="26" t="s">
        <v>88</v>
      </c>
      <c r="C26" s="27" t="s">
        <v>89</v>
      </c>
      <c r="D26" s="27"/>
      <c r="E26" s="29" t="s">
        <v>90</v>
      </c>
      <c r="F26" s="29">
        <v>40</v>
      </c>
      <c r="G26" s="29"/>
      <c r="H26" s="29">
        <v>17000</v>
      </c>
      <c r="I26" s="29" t="s">
        <v>16</v>
      </c>
      <c r="J26" s="29" t="s">
        <v>51</v>
      </c>
    </row>
    <row r="27" customHeight="1" spans="1:10">
      <c r="A27" s="22" t="s">
        <v>91</v>
      </c>
      <c r="B27" s="31" t="s">
        <v>17</v>
      </c>
      <c r="C27" s="27" t="s">
        <v>92</v>
      </c>
      <c r="D27" s="27"/>
      <c r="E27" s="29" t="s">
        <v>93</v>
      </c>
      <c r="F27" s="36">
        <v>10</v>
      </c>
      <c r="G27" s="29"/>
      <c r="H27" s="29">
        <v>19000</v>
      </c>
      <c r="I27" s="29" t="s">
        <v>16</v>
      </c>
      <c r="J27" s="29"/>
    </row>
    <row r="28" customHeight="1" spans="1:12">
      <c r="A28" s="22"/>
      <c r="B28" s="33"/>
      <c r="C28" s="27" t="s">
        <v>94</v>
      </c>
      <c r="D28" s="27"/>
      <c r="E28" s="29" t="s">
        <v>95</v>
      </c>
      <c r="F28" s="36">
        <v>330</v>
      </c>
      <c r="G28" s="29"/>
      <c r="H28" s="29">
        <v>19000</v>
      </c>
      <c r="I28" s="29" t="s">
        <v>16</v>
      </c>
      <c r="J28" s="29" t="s">
        <v>51</v>
      </c>
      <c r="L28" s="42" t="s">
        <v>34</v>
      </c>
    </row>
    <row r="29" customHeight="1" spans="1:10">
      <c r="A29" s="21"/>
      <c r="B29" s="31" t="s">
        <v>54</v>
      </c>
      <c r="C29" s="27" t="s">
        <v>96</v>
      </c>
      <c r="D29" s="27"/>
      <c r="E29" s="29" t="s">
        <v>97</v>
      </c>
      <c r="F29" s="36">
        <v>40</v>
      </c>
      <c r="G29" s="29"/>
      <c r="H29" s="29">
        <v>19000</v>
      </c>
      <c r="I29" s="29" t="s">
        <v>16</v>
      </c>
      <c r="J29" s="29"/>
    </row>
    <row r="30" customHeight="1" spans="1:10">
      <c r="A30" s="21"/>
      <c r="B30" s="33"/>
      <c r="C30" s="27" t="s">
        <v>98</v>
      </c>
      <c r="D30" s="27"/>
      <c r="E30" s="29" t="s">
        <v>99</v>
      </c>
      <c r="F30" s="36">
        <v>40</v>
      </c>
      <c r="G30" s="29"/>
      <c r="H30" s="29">
        <v>19000</v>
      </c>
      <c r="I30" s="29" t="s">
        <v>16</v>
      </c>
      <c r="J30" s="29"/>
    </row>
    <row r="31" customHeight="1" spans="1:10">
      <c r="A31" s="21"/>
      <c r="B31" s="32"/>
      <c r="C31" s="27" t="s">
        <v>100</v>
      </c>
      <c r="D31" s="27"/>
      <c r="E31" s="29" t="s">
        <v>101</v>
      </c>
      <c r="F31" s="36">
        <v>80</v>
      </c>
      <c r="G31" s="29"/>
      <c r="H31" s="29">
        <v>19000</v>
      </c>
      <c r="I31" s="29" t="s">
        <v>16</v>
      </c>
      <c r="J31" s="29"/>
    </row>
    <row r="32" customHeight="1" spans="1:10">
      <c r="A32" s="21"/>
      <c r="B32" s="33" t="s">
        <v>102</v>
      </c>
      <c r="C32" s="27" t="s">
        <v>103</v>
      </c>
      <c r="D32" s="27"/>
      <c r="E32" s="29" t="s">
        <v>104</v>
      </c>
      <c r="F32" s="36">
        <v>160</v>
      </c>
      <c r="G32" s="29"/>
      <c r="H32" s="29">
        <v>19000</v>
      </c>
      <c r="I32" s="29" t="s">
        <v>16</v>
      </c>
      <c r="J32" s="29"/>
    </row>
    <row r="33" customHeight="1" spans="1:10">
      <c r="A33" s="21"/>
      <c r="B33" s="33"/>
      <c r="C33" s="27" t="s">
        <v>105</v>
      </c>
      <c r="D33" s="27"/>
      <c r="E33" s="29" t="s">
        <v>106</v>
      </c>
      <c r="F33" s="36">
        <v>80</v>
      </c>
      <c r="G33" s="29"/>
      <c r="H33" s="29">
        <v>19000</v>
      </c>
      <c r="I33" s="29" t="s">
        <v>16</v>
      </c>
      <c r="J33" s="29"/>
    </row>
    <row r="34" customHeight="1" spans="1:10">
      <c r="A34" s="21"/>
      <c r="B34" s="32"/>
      <c r="C34" s="27" t="s">
        <v>107</v>
      </c>
      <c r="D34" s="27"/>
      <c r="E34" s="29" t="s">
        <v>108</v>
      </c>
      <c r="F34" s="36">
        <v>150</v>
      </c>
      <c r="G34" s="29"/>
      <c r="H34" s="29">
        <v>19000</v>
      </c>
      <c r="I34" s="29" t="s">
        <v>16</v>
      </c>
      <c r="J34" s="29"/>
    </row>
    <row r="35" ht="25.5" customHeight="1" spans="1:10">
      <c r="A35" s="37" t="s">
        <v>109</v>
      </c>
      <c r="B35" s="38"/>
      <c r="C35" s="38"/>
      <c r="D35" s="38"/>
      <c r="E35" s="39"/>
      <c r="F35" s="40">
        <v>6963</v>
      </c>
      <c r="G35" s="40">
        <v>537</v>
      </c>
      <c r="H35" s="41"/>
      <c r="I35" s="41"/>
      <c r="J35" s="43"/>
    </row>
  </sheetData>
  <autoFilter ref="A2:Q35">
    <extLst/>
  </autoFilter>
  <mergeCells count="14">
    <mergeCell ref="A1:J1"/>
    <mergeCell ref="A35:E35"/>
    <mergeCell ref="A3:A10"/>
    <mergeCell ref="A11:A25"/>
    <mergeCell ref="A27:A34"/>
    <mergeCell ref="B5:B6"/>
    <mergeCell ref="B7:B10"/>
    <mergeCell ref="B16:B17"/>
    <mergeCell ref="B18:B19"/>
    <mergeCell ref="B20:B21"/>
    <mergeCell ref="B22:B25"/>
    <mergeCell ref="B27:B28"/>
    <mergeCell ref="B29:B31"/>
    <mergeCell ref="B32:B34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zoomScale="85" zoomScaleNormal="85" workbookViewId="0">
      <selection activeCell="M7" sqref="M7"/>
    </sheetView>
  </sheetViews>
  <sheetFormatPr defaultColWidth="9" defaultRowHeight="12"/>
  <cols>
    <col min="1" max="1" width="11.5" style="3" customWidth="1"/>
    <col min="2" max="2" width="5.875" style="3" customWidth="1"/>
    <col min="3" max="3" width="5.75" style="3" hidden="1" customWidth="1"/>
    <col min="4" max="4" width="4.125" style="3" customWidth="1"/>
    <col min="5" max="6" width="4.125" style="3" hidden="1" customWidth="1"/>
    <col min="7" max="7" width="7.625" style="3" customWidth="1"/>
    <col min="8" max="8" width="3.75" style="3" customWidth="1"/>
    <col min="9" max="9" width="8.75" style="3" customWidth="1"/>
    <col min="10" max="10" width="56.625" style="3" hidden="1" customWidth="1"/>
    <col min="11" max="11" width="9" style="3" hidden="1" customWidth="1"/>
    <col min="12" max="12" width="16.4666666666667" style="3" customWidth="1"/>
    <col min="13" max="14" width="25.1416666666667" style="3" customWidth="1"/>
    <col min="15" max="15" width="19.4083333333333" style="3" customWidth="1"/>
    <col min="16" max="16384" width="9" style="3"/>
  </cols>
  <sheetData>
    <row r="1" ht="48" spans="1:17">
      <c r="A1" s="4" t="s">
        <v>5</v>
      </c>
      <c r="B1" s="5" t="s">
        <v>6</v>
      </c>
      <c r="C1" s="6" t="s">
        <v>7</v>
      </c>
      <c r="D1" s="6" t="s">
        <v>110</v>
      </c>
      <c r="E1" s="6" t="s">
        <v>111</v>
      </c>
      <c r="F1" s="6" t="s">
        <v>112</v>
      </c>
      <c r="G1" s="4" t="s">
        <v>8</v>
      </c>
      <c r="H1" s="4" t="s">
        <v>9</v>
      </c>
      <c r="I1" s="4" t="s">
        <v>113</v>
      </c>
      <c r="J1" s="4" t="s">
        <v>114</v>
      </c>
      <c r="K1" s="4" t="s">
        <v>10</v>
      </c>
      <c r="L1" s="7" t="s">
        <v>115</v>
      </c>
      <c r="M1" s="12" t="s">
        <v>116</v>
      </c>
      <c r="N1" s="12" t="s">
        <v>117</v>
      </c>
      <c r="O1" s="12" t="s">
        <v>118</v>
      </c>
      <c r="P1" s="12" t="s">
        <v>119</v>
      </c>
      <c r="Q1" s="12" t="s">
        <v>10</v>
      </c>
    </row>
    <row r="2" spans="1:17">
      <c r="A2" s="7" t="s">
        <v>50</v>
      </c>
      <c r="B2" s="7">
        <v>10</v>
      </c>
      <c r="C2" s="7"/>
      <c r="D2" s="7" t="e">
        <f>VLOOKUP(A:A,对应!B:K,8,0)</f>
        <v>#N/A</v>
      </c>
      <c r="E2" s="7" t="e">
        <f>VLOOKUP(A:A,对应!B:K,7,0)</f>
        <v>#N/A</v>
      </c>
      <c r="F2" s="7" t="e">
        <f>VLOOKUP(A:A,对应!B:K,9,0)</f>
        <v>#N/A</v>
      </c>
      <c r="G2" s="7">
        <v>17000</v>
      </c>
      <c r="H2" s="7" t="s">
        <v>16</v>
      </c>
      <c r="I2" s="7" t="s">
        <v>120</v>
      </c>
      <c r="J2" s="7" t="e">
        <f>VLOOKUP(A:A,对应!B:K,10,0)</f>
        <v>#N/A</v>
      </c>
      <c r="K2" s="7" t="s">
        <v>51</v>
      </c>
      <c r="L2" s="13"/>
      <c r="M2" s="13"/>
      <c r="N2" s="13"/>
      <c r="O2" s="13"/>
      <c r="P2" s="13"/>
      <c r="Q2" s="13"/>
    </row>
    <row r="3" spans="1:17">
      <c r="A3" s="7" t="s">
        <v>53</v>
      </c>
      <c r="B3" s="7">
        <v>10</v>
      </c>
      <c r="C3" s="7"/>
      <c r="D3" s="7" t="e">
        <f>VLOOKUP(A:A,对应!B:K,8,0)</f>
        <v>#N/A</v>
      </c>
      <c r="E3" s="7" t="e">
        <f>VLOOKUP(A:A,对应!B:K,7,0)</f>
        <v>#N/A</v>
      </c>
      <c r="F3" s="7" t="e">
        <f>VLOOKUP(A:A,对应!B:K,9,0)</f>
        <v>#N/A</v>
      </c>
      <c r="G3" s="7">
        <v>17000</v>
      </c>
      <c r="H3" s="7" t="s">
        <v>16</v>
      </c>
      <c r="I3" s="7" t="s">
        <v>120</v>
      </c>
      <c r="J3" s="7" t="str">
        <f>VLOOKUP(A:A,对应!B:K,10,0)</f>
        <v>小学教育、小学科学教育、现代教育技术</v>
      </c>
      <c r="K3" s="7" t="s">
        <v>51</v>
      </c>
      <c r="L3" s="13"/>
      <c r="M3" s="13"/>
      <c r="N3" s="13"/>
      <c r="O3" s="13"/>
      <c r="P3" s="13"/>
      <c r="Q3" s="13"/>
    </row>
    <row r="4" ht="24" spans="1:17">
      <c r="A4" s="7" t="s">
        <v>79</v>
      </c>
      <c r="B4" s="7">
        <v>40</v>
      </c>
      <c r="C4" s="7"/>
      <c r="D4" s="7" t="e">
        <f>VLOOKUP(A:A,对应!B:K,8,0)</f>
        <v>#N/A</v>
      </c>
      <c r="E4" s="7" t="e">
        <f>VLOOKUP(A:A,对应!B:K,7,0)</f>
        <v>#N/A</v>
      </c>
      <c r="F4" s="7" t="e">
        <f>VLOOKUP(A:A,对应!B:K,9,0)</f>
        <v>#N/A</v>
      </c>
      <c r="G4" s="7">
        <v>17000</v>
      </c>
      <c r="H4" s="7" t="s">
        <v>16</v>
      </c>
      <c r="I4" s="7" t="s">
        <v>120</v>
      </c>
      <c r="J4" s="7" t="str">
        <f>VLOOKUP(A:A,对应!B:K,10,0)</f>
        <v>健康大数据管理与服务、大数据与财务管理、大数据与会计、大数据与审计、商务数据分析与应用</v>
      </c>
      <c r="K4" s="7"/>
      <c r="L4" s="13"/>
      <c r="M4" s="13"/>
      <c r="N4" s="13"/>
      <c r="O4" s="13"/>
      <c r="P4" s="13"/>
      <c r="Q4" s="13"/>
    </row>
    <row r="5" spans="1:17">
      <c r="A5" s="7" t="s">
        <v>70</v>
      </c>
      <c r="B5" s="7">
        <v>15</v>
      </c>
      <c r="C5" s="7"/>
      <c r="D5" s="7">
        <f>VLOOKUP(A:A,对应!B:K,8,0)</f>
        <v>260</v>
      </c>
      <c r="E5" s="7">
        <f>VLOOKUP(A:A,对应!B:K,7,0)</f>
        <v>145</v>
      </c>
      <c r="F5" s="7">
        <f>VLOOKUP(A:A,对应!B:K,9,0)</f>
        <v>115</v>
      </c>
      <c r="G5" s="7">
        <v>17000</v>
      </c>
      <c r="H5" s="7" t="s">
        <v>16</v>
      </c>
      <c r="I5" s="7" t="s">
        <v>120</v>
      </c>
      <c r="J5" s="7" t="str">
        <f>VLOOKUP(A:A,对应!B:K,10,0)</f>
        <v>财税大数据应用、大数据与审计</v>
      </c>
      <c r="K5" s="7"/>
      <c r="L5" s="13"/>
      <c r="M5" s="13"/>
      <c r="N5" s="13"/>
      <c r="O5" s="13"/>
      <c r="P5" s="13"/>
      <c r="Q5" s="13"/>
    </row>
    <row r="6" ht="216" spans="1:17">
      <c r="A6" s="7" t="s">
        <v>73</v>
      </c>
      <c r="B6" s="7">
        <v>560</v>
      </c>
      <c r="C6" s="7">
        <v>10</v>
      </c>
      <c r="D6" s="7">
        <f>VLOOKUP(A:A,对应!B:K,8,0)</f>
        <v>259</v>
      </c>
      <c r="E6" s="7">
        <f>VLOOKUP(A:A,对应!B:K,7,0)</f>
        <v>145</v>
      </c>
      <c r="F6" s="7">
        <f>VLOOKUP(A:A,对应!B:K,9,0)</f>
        <v>114</v>
      </c>
      <c r="G6" s="7">
        <v>17000</v>
      </c>
      <c r="H6" s="7" t="s">
        <v>16</v>
      </c>
      <c r="I6" s="7" t="s">
        <v>120</v>
      </c>
      <c r="J6" s="7" t="str">
        <f>VLOOKUP(A:A,对应!B:K,10,0)</f>
        <v>小学教育、小学语文教育、小学数学教育、小学英语教育、小学科学教育、音乐教育、美术教育、小学道德与法治教育、舞蹈教育、现代教育技术</v>
      </c>
      <c r="K6" s="7" t="s">
        <v>51</v>
      </c>
      <c r="L6" s="13" t="s">
        <v>121</v>
      </c>
      <c r="M6" s="13" t="s">
        <v>122</v>
      </c>
      <c r="N6" s="13" t="s">
        <v>123</v>
      </c>
      <c r="O6" s="13"/>
      <c r="P6" s="13" t="s">
        <v>124</v>
      </c>
      <c r="Q6" s="13"/>
    </row>
    <row r="7" ht="336" spans="1:17">
      <c r="A7" s="7" t="s">
        <v>62</v>
      </c>
      <c r="B7" s="7">
        <v>120</v>
      </c>
      <c r="C7" s="7">
        <v>26</v>
      </c>
      <c r="D7" s="7">
        <f>VLOOKUP(A:A,对应!B:K,8,0)</f>
        <v>241</v>
      </c>
      <c r="E7" s="7">
        <f>VLOOKUP(A:A,对应!B:K,7,0)</f>
        <v>145</v>
      </c>
      <c r="F7" s="7">
        <f>VLOOKUP(A:A,对应!B:K,9,0)</f>
        <v>96</v>
      </c>
      <c r="G7" s="7">
        <v>17000</v>
      </c>
      <c r="H7" s="7" t="s">
        <v>16</v>
      </c>
      <c r="I7" s="7" t="s">
        <v>120</v>
      </c>
      <c r="J7" s="7" t="str">
        <f>VLOOKUP(A:A,对应!B:K,10,0)</f>
        <v>法律事务、法律文秘、刑事执行、行政执行、司法警务、社区矫正、刑事侦查技术</v>
      </c>
      <c r="K7" s="7"/>
      <c r="L7" s="14" t="s">
        <v>125</v>
      </c>
      <c r="M7" s="13" t="s">
        <v>126</v>
      </c>
      <c r="N7" s="13"/>
      <c r="O7" s="13" t="s">
        <v>127</v>
      </c>
      <c r="P7" s="13"/>
      <c r="Q7" s="13"/>
    </row>
    <row r="8" ht="132" spans="1:17">
      <c r="A8" s="7" t="s">
        <v>64</v>
      </c>
      <c r="B8" s="7">
        <v>460</v>
      </c>
      <c r="C8" s="7"/>
      <c r="D8" s="7">
        <f>VLOOKUP(A:A,对应!B:K,8,0)</f>
        <v>231</v>
      </c>
      <c r="E8" s="7">
        <f>VLOOKUP(A:A,对应!B:K,7,0)</f>
        <v>145</v>
      </c>
      <c r="F8" s="7">
        <f>VLOOKUP(A:A,对应!B:K,9,0)</f>
        <v>86</v>
      </c>
      <c r="G8" s="7">
        <v>17000</v>
      </c>
      <c r="H8" s="7" t="s">
        <v>16</v>
      </c>
      <c r="I8" s="7" t="s">
        <v>120</v>
      </c>
      <c r="J8" s="7" t="str">
        <f>VLOOKUP(A:A,对应!B:K,10,0)</f>
        <v>学前教育、小学教育、小学语文教育、中文、现代文秘</v>
      </c>
      <c r="K8" s="7" t="s">
        <v>51</v>
      </c>
      <c r="L8" s="14" t="s">
        <v>128</v>
      </c>
      <c r="M8" s="13" t="s">
        <v>129</v>
      </c>
      <c r="N8" s="13"/>
      <c r="O8" s="13" t="s">
        <v>130</v>
      </c>
      <c r="P8" s="13"/>
      <c r="Q8" s="13"/>
    </row>
    <row r="9" ht="24" spans="1:17">
      <c r="A9" s="7" t="s">
        <v>47</v>
      </c>
      <c r="B9" s="7">
        <v>160</v>
      </c>
      <c r="C9" s="7">
        <v>15</v>
      </c>
      <c r="D9" s="7">
        <f>VLOOKUP(A:A,对应!B:K,8,0)</f>
        <v>223</v>
      </c>
      <c r="E9" s="7">
        <f>VLOOKUP(A:A,对应!B:K,7,0)</f>
        <v>145</v>
      </c>
      <c r="F9" s="7">
        <f>VLOOKUP(A:A,对应!B:K,9,0)</f>
        <v>78</v>
      </c>
      <c r="G9" s="7">
        <v>17000</v>
      </c>
      <c r="H9" s="7" t="s">
        <v>16</v>
      </c>
      <c r="I9" s="7" t="s">
        <v>120</v>
      </c>
      <c r="J9" s="7" t="str">
        <f>VLOOKUP(A:A,对应!B:K,10,0)</f>
        <v>智慧城市管理技术、工程造价、建设工程管理、建筑经济信息化管理、房地产智能检测与估价、道路工程造价</v>
      </c>
      <c r="K9" s="7"/>
      <c r="L9" s="14"/>
      <c r="M9" s="13"/>
      <c r="N9" s="13"/>
      <c r="O9" s="13"/>
      <c r="P9" s="13"/>
      <c r="Q9" s="13"/>
    </row>
    <row r="10" ht="24" spans="1:17">
      <c r="A10" s="7" t="s">
        <v>76</v>
      </c>
      <c r="B10" s="7">
        <v>410</v>
      </c>
      <c r="C10" s="7">
        <v>10</v>
      </c>
      <c r="D10" s="7">
        <f>VLOOKUP(A:A,对应!B:K,8,0)</f>
        <v>223</v>
      </c>
      <c r="E10" s="7">
        <f>VLOOKUP(A:A,对应!B:K,7,0)</f>
        <v>145</v>
      </c>
      <c r="F10" s="7">
        <f>VLOOKUP(A:A,对应!B:K,9,0)</f>
        <v>78</v>
      </c>
      <c r="G10" s="7">
        <v>17000</v>
      </c>
      <c r="H10" s="7" t="s">
        <v>16</v>
      </c>
      <c r="I10" s="7" t="s">
        <v>120</v>
      </c>
      <c r="J10" s="7" t="str">
        <f>VLOOKUP(A:A,对应!B:K,10,0)</f>
        <v>婴幼儿托育服务与管理、早期教育、学前教育、小学教育、小学语文教育、小学科学教育、音乐教育、美术教育、舞蹈教育、艺术教育、特殊教育</v>
      </c>
      <c r="K10" s="7" t="s">
        <v>51</v>
      </c>
      <c r="L10" s="13"/>
      <c r="M10" s="13"/>
      <c r="N10" s="13"/>
      <c r="O10" s="13"/>
      <c r="P10" s="13"/>
      <c r="Q10" s="13"/>
    </row>
    <row r="11" ht="36" spans="1:17">
      <c r="A11" s="7" t="s">
        <v>68</v>
      </c>
      <c r="B11" s="7">
        <v>410</v>
      </c>
      <c r="C11" s="7">
        <v>28</v>
      </c>
      <c r="D11" s="7">
        <f>VLOOKUP(A:A,对应!B:K,8,0)</f>
        <v>211</v>
      </c>
      <c r="E11" s="7">
        <f>VLOOKUP(A:A,对应!B:K,7,0)</f>
        <v>145</v>
      </c>
      <c r="F11" s="7">
        <f>VLOOKUP(A:A,对应!B:K,9,0)</f>
        <v>66</v>
      </c>
      <c r="G11" s="7">
        <v>17000</v>
      </c>
      <c r="H11" s="7" t="s">
        <v>16</v>
      </c>
      <c r="I11" s="7" t="s">
        <v>120</v>
      </c>
      <c r="J11" s="7" t="str">
        <f>VLOOKUP(A:A,对应!B:K,10,0)</f>
        <v>财税大数据应用、资产评估与管理、金融服务与管理、金融科技应用、财富管理、大数据与财务管理、大数据与会计、大数据与审计、会计信息管理、统计与会计核算</v>
      </c>
      <c r="K11" s="7"/>
      <c r="L11" s="11"/>
      <c r="M11" s="13"/>
      <c r="N11" s="13"/>
      <c r="O11" s="13"/>
      <c r="P11" s="13"/>
      <c r="Q11" s="13"/>
    </row>
    <row r="12" ht="72" spans="1:17">
      <c r="A12" s="7" t="s">
        <v>86</v>
      </c>
      <c r="B12" s="7">
        <v>410</v>
      </c>
      <c r="C12" s="7">
        <v>28</v>
      </c>
      <c r="D12" s="7">
        <f>VLOOKUP(A:A,对应!B:K,8,0)</f>
        <v>209</v>
      </c>
      <c r="E12" s="7">
        <f>VLOOKUP(A:A,对应!B:K,7,0)</f>
        <v>145</v>
      </c>
      <c r="F12" s="7">
        <f>VLOOKUP(A:A,对应!B:K,9,0)</f>
        <v>64</v>
      </c>
      <c r="G12" s="7">
        <v>17000</v>
      </c>
      <c r="H12" s="7" t="s">
        <v>16</v>
      </c>
      <c r="I12" s="7" t="s">
        <v>120</v>
      </c>
      <c r="J12" s="7" t="str">
        <f>VLOOKUP(A:A,对应!B:K,10,0)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  <c r="K12" s="7"/>
      <c r="L12" s="11"/>
      <c r="M12" s="13"/>
      <c r="N12" s="13"/>
      <c r="O12" s="13"/>
      <c r="P12" s="13"/>
      <c r="Q12" s="13"/>
    </row>
    <row r="13" ht="72" spans="1:17">
      <c r="A13" s="7" t="s">
        <v>58</v>
      </c>
      <c r="B13" s="7">
        <v>80</v>
      </c>
      <c r="C13" s="7"/>
      <c r="D13" s="7">
        <f>VLOOKUP(A:A,对应!B:K,8,0)</f>
        <v>189</v>
      </c>
      <c r="E13" s="7">
        <f>VLOOKUP(A:A,对应!B:K,7,0)</f>
        <v>145</v>
      </c>
      <c r="F13" s="7">
        <f>VLOOKUP(A:A,对应!B:K,9,0)</f>
        <v>44</v>
      </c>
      <c r="G13" s="7">
        <v>17000</v>
      </c>
      <c r="H13" s="7" t="s">
        <v>16</v>
      </c>
      <c r="I13" s="7" t="s">
        <v>120</v>
      </c>
      <c r="J13" s="7" t="str">
        <f>VLOOKUP(A:A,对应!B:K,10,0)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  <c r="K13" s="7"/>
      <c r="L13" s="11"/>
      <c r="M13" s="13"/>
      <c r="N13" s="13"/>
      <c r="O13" s="13"/>
      <c r="P13" s="13"/>
      <c r="Q13" s="13"/>
    </row>
    <row r="14" ht="96" spans="1:17">
      <c r="A14" s="7" t="s">
        <v>81</v>
      </c>
      <c r="B14" s="7">
        <v>305</v>
      </c>
      <c r="C14" s="7"/>
      <c r="D14" s="7">
        <f>VLOOKUP(A:A,对应!B:K,8,0)</f>
        <v>161</v>
      </c>
      <c r="E14" s="7">
        <f>VLOOKUP(A:A,对应!B:K,7,0)</f>
        <v>145</v>
      </c>
      <c r="F14" s="7">
        <f>VLOOKUP(A:A,对应!B:K,9,0)</f>
        <v>16</v>
      </c>
      <c r="G14" s="7">
        <v>17000</v>
      </c>
      <c r="H14" s="7" t="s">
        <v>16</v>
      </c>
      <c r="I14" s="7" t="s">
        <v>120</v>
      </c>
      <c r="J14" s="7" t="str">
        <f>VLOOKUP(A:A,对应!B:K,10,0)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  <c r="K14" s="7"/>
      <c r="L14" s="11"/>
      <c r="M14" s="13"/>
      <c r="N14" s="13"/>
      <c r="O14" s="13"/>
      <c r="P14" s="13"/>
      <c r="Q14" s="13"/>
    </row>
    <row r="15" ht="36" spans="1:17">
      <c r="A15" s="7" t="s">
        <v>56</v>
      </c>
      <c r="B15" s="7">
        <v>50</v>
      </c>
      <c r="C15" s="7"/>
      <c r="D15" s="7">
        <f>VLOOKUP(A:A,对应!B:K,8,0)</f>
        <v>149</v>
      </c>
      <c r="E15" s="7">
        <f>VLOOKUP(A:A,对应!B:K,7,0)</f>
        <v>145</v>
      </c>
      <c r="F15" s="7">
        <f>VLOOKUP(A:A,对应!B:K,9,0)</f>
        <v>4</v>
      </c>
      <c r="G15" s="7">
        <v>17000</v>
      </c>
      <c r="H15" s="7" t="s">
        <v>16</v>
      </c>
      <c r="I15" s="7" t="s">
        <v>120</v>
      </c>
      <c r="J15" s="7" t="str">
        <f>VLOOKUP(A:A,对应!B:K,10,0)</f>
        <v>播音与主持、广播影视节目制作、影视编导、新闻采编与制作、影视动画、影视多媒体技术、影视照明技术与艺术、音像技术、录音技术与艺术、摄影摄像技术</v>
      </c>
      <c r="K15" s="7"/>
      <c r="L15" s="11"/>
      <c r="M15" s="13"/>
      <c r="N15" s="13"/>
      <c r="O15" s="13"/>
      <c r="P15" s="13"/>
      <c r="Q15" s="13"/>
    </row>
    <row r="16" ht="72" spans="1:17">
      <c r="A16" s="7" t="s">
        <v>83</v>
      </c>
      <c r="B16" s="7">
        <v>80</v>
      </c>
      <c r="C16" s="7"/>
      <c r="D16" s="7">
        <f>VLOOKUP(A:A,对应!B:K,8,0)</f>
        <v>145</v>
      </c>
      <c r="E16" s="7">
        <f>VLOOKUP(A:A,对应!B:K,7,0)</f>
        <v>145</v>
      </c>
      <c r="F16" s="7">
        <f>VLOOKUP(A:A,对应!B:K,9,0)</f>
        <v>0</v>
      </c>
      <c r="G16" s="7">
        <v>17000</v>
      </c>
      <c r="H16" s="7" t="s">
        <v>16</v>
      </c>
      <c r="I16" s="7" t="s">
        <v>120</v>
      </c>
      <c r="J16" s="7" t="str">
        <f>VLOOKUP(A:A,对应!B:K,10,0)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  <c r="K16" s="7"/>
      <c r="L16" s="11"/>
      <c r="M16" s="13"/>
      <c r="N16" s="13"/>
      <c r="O16" s="13"/>
      <c r="P16" s="13"/>
      <c r="Q16" s="13"/>
    </row>
    <row r="17" ht="24" spans="1:17">
      <c r="A17" s="7" t="s">
        <v>32</v>
      </c>
      <c r="B17" s="7">
        <v>63</v>
      </c>
      <c r="C17" s="7">
        <v>56</v>
      </c>
      <c r="D17" s="7" t="e">
        <f>VLOOKUP(A:A,对应!B:K,8,0)</f>
        <v>#N/A</v>
      </c>
      <c r="E17" s="7" t="e">
        <f>VLOOKUP(A:A,对应!B:K,7,0)</f>
        <v>#N/A</v>
      </c>
      <c r="F17" s="7" t="e">
        <f>VLOOKUP(A:A,对应!B:K,9,0)</f>
        <v>#N/A</v>
      </c>
      <c r="G17" s="7">
        <v>18000</v>
      </c>
      <c r="H17" s="7" t="s">
        <v>16</v>
      </c>
      <c r="I17" s="7" t="s">
        <v>131</v>
      </c>
      <c r="J17" s="7" t="str">
        <f>VLOOKUP(A:A,对应!B:K,10,0)</f>
        <v>生态环境大数据技术、计算机应用技术、软件技术、大数据技术、司法信息技术、司法信息安全</v>
      </c>
      <c r="K17" s="7"/>
      <c r="L17" s="7"/>
      <c r="M17" s="13"/>
      <c r="N17" s="13"/>
      <c r="O17" s="13"/>
      <c r="P17" s="13"/>
      <c r="Q17" s="13"/>
    </row>
    <row r="18" ht="48" spans="1:17">
      <c r="A18" s="7" t="s">
        <v>40</v>
      </c>
      <c r="B18" s="7">
        <v>50</v>
      </c>
      <c r="C18" s="7">
        <v>30</v>
      </c>
      <c r="D18" s="7">
        <f>VLOOKUP(A:A,对应!B:K,8,0)</f>
        <v>245</v>
      </c>
      <c r="E18" s="7">
        <f>VLOOKUP(A:A,对应!B:K,7,0)</f>
        <v>105</v>
      </c>
      <c r="F18" s="7">
        <f>VLOOKUP(A:A,对应!B:K,9,0)</f>
        <v>140</v>
      </c>
      <c r="G18" s="7">
        <v>17000</v>
      </c>
      <c r="H18" s="7" t="s">
        <v>16</v>
      </c>
      <c r="I18" s="7" t="s">
        <v>131</v>
      </c>
      <c r="J18" s="7" t="str">
        <f>VLOOKUP(A:A,对应!B:K,10,0)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  <c r="K18" s="7"/>
      <c r="L18" s="15"/>
      <c r="M18" s="13"/>
      <c r="N18" s="13"/>
      <c r="O18" s="13"/>
      <c r="P18" s="13"/>
      <c r="Q18" s="13"/>
    </row>
    <row r="19" ht="72" spans="1:17">
      <c r="A19" s="7" t="s">
        <v>43</v>
      </c>
      <c r="B19" s="7">
        <v>80</v>
      </c>
      <c r="C19" s="7">
        <v>35</v>
      </c>
      <c r="D19" s="7">
        <f>VLOOKUP(A:A,对应!B:K,8,0)</f>
        <v>234</v>
      </c>
      <c r="E19" s="7">
        <f>VLOOKUP(A:A,对应!B:K,7,0)</f>
        <v>105</v>
      </c>
      <c r="F19" s="7">
        <f>VLOOKUP(A:A,对应!B:K,9,0)</f>
        <v>129</v>
      </c>
      <c r="G19" s="7">
        <v>17000</v>
      </c>
      <c r="H19" s="7" t="s">
        <v>16</v>
      </c>
      <c r="I19" s="7" t="s">
        <v>131</v>
      </c>
      <c r="J19" s="7" t="str">
        <f>VLOOKUP(A:A,对应!B:K,10,0)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  <c r="K19" s="7"/>
      <c r="L19" s="16"/>
      <c r="M19" s="13"/>
      <c r="N19" s="13"/>
      <c r="O19" s="13"/>
      <c r="P19" s="13"/>
      <c r="Q19" s="13"/>
    </row>
    <row r="20" spans="1:17">
      <c r="A20" s="7" t="s">
        <v>15</v>
      </c>
      <c r="B20" s="7">
        <v>10</v>
      </c>
      <c r="C20" s="7">
        <v>1</v>
      </c>
      <c r="D20" s="7">
        <f>VLOOKUP(A:A,对应!B:K,8,0)</f>
        <v>190</v>
      </c>
      <c r="E20" s="7">
        <f>VLOOKUP(A:A,对应!B:K,7,0)</f>
        <v>105</v>
      </c>
      <c r="F20" s="7">
        <f>VLOOKUP(A:A,对应!B:K,9,0)</f>
        <v>85</v>
      </c>
      <c r="G20" s="7">
        <v>17000</v>
      </c>
      <c r="H20" s="7" t="s">
        <v>16</v>
      </c>
      <c r="I20" s="7" t="s">
        <v>131</v>
      </c>
      <c r="J20" s="7" t="str">
        <f>VLOOKUP(A:A,对应!B:K,10,0)</f>
        <v>心理咨询、心理健康教育、罪犯心理测量与矫正技术</v>
      </c>
      <c r="K20" s="7"/>
      <c r="L20" s="15"/>
      <c r="M20" s="13"/>
      <c r="N20" s="13"/>
      <c r="O20" s="13"/>
      <c r="P20" s="13"/>
      <c r="Q20" s="13"/>
    </row>
    <row r="21" ht="120" spans="1:17">
      <c r="A21" s="7" t="s">
        <v>37</v>
      </c>
      <c r="B21" s="7">
        <v>860</v>
      </c>
      <c r="C21" s="7">
        <v>180</v>
      </c>
      <c r="D21" s="7">
        <f>VLOOKUP(A:A,对应!B:K,8,0)</f>
        <v>190</v>
      </c>
      <c r="E21" s="7">
        <f>VLOOKUP(A:A,对应!B:K,7,0)</f>
        <v>105</v>
      </c>
      <c r="F21" s="7">
        <f>VLOOKUP(A:A,对应!B:K,9,0)</f>
        <v>85</v>
      </c>
      <c r="G21" s="7">
        <v>17000</v>
      </c>
      <c r="H21" s="7" t="s">
        <v>16</v>
      </c>
      <c r="I21" s="7" t="s">
        <v>131</v>
      </c>
      <c r="J21" s="7" t="str">
        <f>VLOOKUP(A:A,对应!B:K,10,0)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  <c r="K21" s="7"/>
      <c r="L21" s="15"/>
      <c r="M21" s="13"/>
      <c r="N21" s="13"/>
      <c r="O21" s="13"/>
      <c r="P21" s="13"/>
      <c r="Q21" s="13"/>
    </row>
    <row r="22" spans="1:17">
      <c r="A22" s="7" t="s">
        <v>20</v>
      </c>
      <c r="B22" s="7">
        <v>1680</v>
      </c>
      <c r="C22" s="7">
        <v>75</v>
      </c>
      <c r="D22" s="7">
        <f>VLOOKUP(A:A,对应!B:K,8,0)</f>
        <v>185</v>
      </c>
      <c r="E22" s="7">
        <f>VLOOKUP(A:A,对应!B:K,7,0)</f>
        <v>105</v>
      </c>
      <c r="F22" s="7">
        <f>VLOOKUP(A:A,对应!B:K,9,0)</f>
        <v>80</v>
      </c>
      <c r="G22" s="7">
        <v>17000</v>
      </c>
      <c r="H22" s="7" t="s">
        <v>16</v>
      </c>
      <c r="I22" s="7" t="s">
        <v>131</v>
      </c>
      <c r="J22" s="7" t="str">
        <f>VLOOKUP(A:A,对应!B:K,10,0)</f>
        <v>护理、助产</v>
      </c>
      <c r="K22" s="7"/>
      <c r="L22" s="15"/>
      <c r="M22" s="13"/>
      <c r="N22" s="13"/>
      <c r="O22" s="13"/>
      <c r="P22" s="13"/>
      <c r="Q22" s="13"/>
    </row>
    <row r="23" ht="36" spans="1:17">
      <c r="A23" s="7" t="s">
        <v>23</v>
      </c>
      <c r="B23" s="7">
        <v>140</v>
      </c>
      <c r="C23" s="7">
        <v>38</v>
      </c>
      <c r="D23" s="7">
        <f>VLOOKUP(A:A,对应!B:K,8,0)</f>
        <v>178</v>
      </c>
      <c r="E23" s="7">
        <f>VLOOKUP(A:A,对应!B:K,7,0)</f>
        <v>105</v>
      </c>
      <c r="F23" s="7">
        <f>VLOOKUP(A:A,对应!B:K,9,0)</f>
        <v>73</v>
      </c>
      <c r="G23" s="7">
        <v>17000</v>
      </c>
      <c r="H23" s="7" t="s">
        <v>16</v>
      </c>
      <c r="I23" s="7" t="s">
        <v>131</v>
      </c>
      <c r="J23" s="7" t="str">
        <f>VLOOKUP(A:A,对应!B:K,10,0)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  <c r="K23" s="7"/>
      <c r="L23" s="17"/>
      <c r="M23" s="13"/>
      <c r="N23" s="13"/>
      <c r="O23" s="13"/>
      <c r="P23" s="13"/>
      <c r="Q23" s="13"/>
    </row>
    <row r="24" ht="24" spans="1:17">
      <c r="A24" s="7" t="s">
        <v>26</v>
      </c>
      <c r="B24" s="7">
        <v>30</v>
      </c>
      <c r="C24" s="7">
        <v>5</v>
      </c>
      <c r="D24" s="7">
        <f>VLOOKUP(A:A,对应!B:K,8,0)</f>
        <v>133</v>
      </c>
      <c r="E24" s="7">
        <f>VLOOKUP(A:A,对应!B:K,7,0)</f>
        <v>105</v>
      </c>
      <c r="F24" s="7">
        <f>VLOOKUP(A:A,对应!B:K,9,0)</f>
        <v>28</v>
      </c>
      <c r="G24" s="7">
        <v>17000</v>
      </c>
      <c r="H24" s="7" t="s">
        <v>27</v>
      </c>
      <c r="I24" s="7" t="s">
        <v>131</v>
      </c>
      <c r="J24" s="7" t="str">
        <f>VLOOKUP(A:A,对应!B:K,10,0)</f>
        <v>园林技术、建筑设计、建筑装饰工程技术、古建筑工程技术、园林工程技术、风景园林设计、建筑室内设计、城乡规划、村镇建设与管理、建筑工程技术</v>
      </c>
      <c r="K24" s="7" t="s">
        <v>28</v>
      </c>
      <c r="L24" s="15"/>
      <c r="M24" s="13"/>
      <c r="N24" s="13"/>
      <c r="O24" s="13"/>
      <c r="P24" s="13"/>
      <c r="Q24" s="13"/>
    </row>
    <row r="25" ht="24" spans="1:17">
      <c r="A25" s="7" t="s">
        <v>95</v>
      </c>
      <c r="B25" s="8">
        <v>330</v>
      </c>
      <c r="C25" s="7"/>
      <c r="D25" s="7" t="e">
        <f>VLOOKUP(A:A,对应!B:K,8,0)</f>
        <v>#N/A</v>
      </c>
      <c r="E25" s="7" t="e">
        <f>VLOOKUP(A:A,对应!B:K,7,0)</f>
        <v>#N/A</v>
      </c>
      <c r="F25" s="7" t="e">
        <f>VLOOKUP(A:A,对应!B:K,9,0)</f>
        <v>#N/A</v>
      </c>
      <c r="G25" s="7">
        <v>19000</v>
      </c>
      <c r="H25" s="7" t="s">
        <v>16</v>
      </c>
      <c r="I25" s="7" t="s">
        <v>132</v>
      </c>
      <c r="J25" s="7" t="str">
        <f>VLOOKUP(A:A,对应!B:K,10,0)</f>
        <v>体育教育、社会体育、休闲体育、运动训练、健身指导与管理、体能训练、体育艺术表演</v>
      </c>
      <c r="K25" s="7" t="s">
        <v>51</v>
      </c>
      <c r="L25" s="13"/>
      <c r="M25" s="13"/>
      <c r="N25" s="13"/>
      <c r="O25" s="13"/>
      <c r="P25" s="13"/>
      <c r="Q25" s="13"/>
    </row>
    <row r="26" spans="1:17">
      <c r="A26" s="7" t="s">
        <v>93</v>
      </c>
      <c r="B26" s="8">
        <v>10</v>
      </c>
      <c r="C26" s="7"/>
      <c r="D26" s="7">
        <f>VLOOKUP(A:A,对应!B:K,8,0)</f>
        <v>208</v>
      </c>
      <c r="E26" s="7">
        <f>VLOOKUP(A:A,对应!B:K,7,0)</f>
        <v>115</v>
      </c>
      <c r="F26" s="7">
        <f>VLOOKUP(A:A,对应!B:K,9,0)</f>
        <v>93</v>
      </c>
      <c r="G26" s="7">
        <v>19000</v>
      </c>
      <c r="H26" s="7" t="s">
        <v>16</v>
      </c>
      <c r="I26" s="7" t="s">
        <v>132</v>
      </c>
      <c r="J26" s="7" t="str">
        <f>VLOOKUP(A:A,对应!B:K,10,0)</f>
        <v>体育保健与康复、运动健康指导</v>
      </c>
      <c r="K26" s="7"/>
      <c r="L26" s="14"/>
      <c r="M26" s="13"/>
      <c r="N26" s="13"/>
      <c r="O26" s="13"/>
      <c r="P26" s="13"/>
      <c r="Q26" s="13"/>
    </row>
    <row r="27" ht="36" spans="1:17">
      <c r="A27" s="7" t="s">
        <v>108</v>
      </c>
      <c r="B27" s="8">
        <v>150</v>
      </c>
      <c r="C27" s="7"/>
      <c r="D27" s="7">
        <f>VLOOKUP(A:A,对应!B:K,8,0)</f>
        <v>170</v>
      </c>
      <c r="E27" s="7">
        <f>VLOOKUP(A:A,对应!B:K,7,0)</f>
        <v>115</v>
      </c>
      <c r="F27" s="7">
        <f>VLOOKUP(A:A,对应!B:K,9,0)</f>
        <v>55</v>
      </c>
      <c r="G27" s="7">
        <v>19000</v>
      </c>
      <c r="H27" s="7" t="s">
        <v>16</v>
      </c>
      <c r="I27" s="7" t="s">
        <v>132</v>
      </c>
      <c r="J27" s="7" t="str">
        <f>VLOOKUP(A:A,对应!B:K,10,0)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  <c r="K27" s="7"/>
      <c r="L27" s="13"/>
      <c r="M27" s="13"/>
      <c r="N27" s="13"/>
      <c r="O27" s="13"/>
      <c r="P27" s="13"/>
      <c r="Q27" s="13"/>
    </row>
    <row r="28" ht="24" spans="1:17">
      <c r="A28" s="7" t="s">
        <v>97</v>
      </c>
      <c r="B28" s="8">
        <v>40</v>
      </c>
      <c r="C28" s="7"/>
      <c r="D28" s="7">
        <f>VLOOKUP(A:A,对应!B:K,8,0)</f>
        <v>162</v>
      </c>
      <c r="E28" s="7">
        <f>VLOOKUP(A:A,对应!B:K,7,0)</f>
        <v>115</v>
      </c>
      <c r="F28" s="7">
        <f>VLOOKUP(A:A,对应!B:K,9,0)</f>
        <v>47</v>
      </c>
      <c r="G28" s="7">
        <v>19000</v>
      </c>
      <c r="H28" s="7" t="s">
        <v>16</v>
      </c>
      <c r="I28" s="7" t="s">
        <v>132</v>
      </c>
      <c r="J28" s="7" t="str">
        <f>VLOOKUP(A:A,对应!B:K,10,0)</f>
        <v>音乐表演、舞蹈表演、戏曲表演、表演艺术、戏剧影视表演、歌舞表演、现代流行音乐、戏曲音乐、时尚表演与传播、民族表演艺术</v>
      </c>
      <c r="K28" s="7"/>
      <c r="L28" s="13"/>
      <c r="M28" s="13"/>
      <c r="N28" s="13"/>
      <c r="O28" s="13"/>
      <c r="P28" s="13"/>
      <c r="Q28" s="13"/>
    </row>
    <row r="29" ht="48" spans="1:17">
      <c r="A29" s="7" t="s">
        <v>104</v>
      </c>
      <c r="B29" s="8">
        <v>160</v>
      </c>
      <c r="C29" s="7"/>
      <c r="D29" s="7">
        <f>VLOOKUP(A:A,对应!B:K,8,0)</f>
        <v>158</v>
      </c>
      <c r="E29" s="7">
        <f>VLOOKUP(A:A,对应!B:K,7,0)</f>
        <v>115</v>
      </c>
      <c r="F29" s="7">
        <f>VLOOKUP(A:A,对应!B:K,9,0)</f>
        <v>43</v>
      </c>
      <c r="G29" s="7">
        <v>19000</v>
      </c>
      <c r="H29" s="7" t="s">
        <v>16</v>
      </c>
      <c r="I29" s="7" t="s">
        <v>132</v>
      </c>
      <c r="J29" s="7" t="str">
        <f>VLOOKUP(A:A,对应!B:K,10,0)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  <c r="K29" s="7"/>
      <c r="L29" s="13"/>
      <c r="M29" s="13"/>
      <c r="N29" s="13"/>
      <c r="O29" s="13"/>
      <c r="P29" s="13"/>
      <c r="Q29" s="13"/>
    </row>
    <row r="30" ht="24" spans="1:17">
      <c r="A30" s="7" t="s">
        <v>99</v>
      </c>
      <c r="B30" s="8">
        <v>40</v>
      </c>
      <c r="C30" s="7"/>
      <c r="D30" s="7">
        <f>VLOOKUP(A:A,对应!B:K,8,0)</f>
        <v>140</v>
      </c>
      <c r="E30" s="7">
        <f>VLOOKUP(A:A,对应!B:K,7,0)</f>
        <v>115</v>
      </c>
      <c r="F30" s="7">
        <f>VLOOKUP(A:A,对应!B:K,9,0)</f>
        <v>25</v>
      </c>
      <c r="G30" s="7">
        <v>19000</v>
      </c>
      <c r="H30" s="7" t="s">
        <v>16</v>
      </c>
      <c r="I30" s="7" t="s">
        <v>132</v>
      </c>
      <c r="J30" s="7" t="str">
        <f>VLOOKUP(A:A,对应!B:K,10,0)</f>
        <v>播音与主持</v>
      </c>
      <c r="K30" s="7"/>
      <c r="L30" s="13"/>
      <c r="M30" s="13"/>
      <c r="N30" s="13"/>
      <c r="O30" s="13"/>
      <c r="P30" s="13"/>
      <c r="Q30" s="13"/>
    </row>
    <row r="31" spans="1:17">
      <c r="A31" s="7" t="s">
        <v>101</v>
      </c>
      <c r="B31" s="8">
        <v>80</v>
      </c>
      <c r="C31" s="7"/>
      <c r="D31" s="7">
        <f>VLOOKUP(A:A,对应!B:K,8,0)</f>
        <v>124</v>
      </c>
      <c r="E31" s="7">
        <f>VLOOKUP(A:A,对应!B:K,7,0)</f>
        <v>115</v>
      </c>
      <c r="F31" s="7">
        <f>VLOOKUP(A:A,对应!B:K,9,0)</f>
        <v>9</v>
      </c>
      <c r="G31" s="7">
        <v>19000</v>
      </c>
      <c r="H31" s="7" t="s">
        <v>16</v>
      </c>
      <c r="I31" s="7" t="s">
        <v>132</v>
      </c>
      <c r="J31" s="7" t="str">
        <f>VLOOKUP(A:A,对应!B:K,10,0)</f>
        <v>广播影视节目制作、影视编导、录音技术与艺术</v>
      </c>
      <c r="K31" s="7"/>
      <c r="L31" s="13"/>
      <c r="M31" s="13"/>
      <c r="N31" s="13"/>
      <c r="O31" s="13"/>
      <c r="P31" s="13"/>
      <c r="Q31" s="13"/>
    </row>
    <row r="32" ht="24" spans="1:17">
      <c r="A32" s="7" t="s">
        <v>106</v>
      </c>
      <c r="B32" s="8">
        <v>80</v>
      </c>
      <c r="C32" s="7"/>
      <c r="D32" s="7">
        <f>VLOOKUP(A:A,对应!B:K,8,0)</f>
        <v>116</v>
      </c>
      <c r="E32" s="7">
        <f>VLOOKUP(A:A,对应!B:K,7,0)</f>
        <v>115</v>
      </c>
      <c r="F32" s="7">
        <f>VLOOKUP(A:A,对应!B:K,9,0)</f>
        <v>1</v>
      </c>
      <c r="G32" s="7">
        <v>19000</v>
      </c>
      <c r="H32" s="7" t="s">
        <v>16</v>
      </c>
      <c r="I32" s="7" t="s">
        <v>132</v>
      </c>
      <c r="J32" s="7" t="str">
        <f>VLOOKUP(A:A,对应!B:K,10,0)</f>
        <v>艺术设计、数字媒体艺术设计、游戏艺术设计、广告艺术设计、动漫设计、人物形象设计、美术教育</v>
      </c>
      <c r="K32" s="7"/>
      <c r="L32" s="13"/>
      <c r="M32" s="13"/>
      <c r="N32" s="13"/>
      <c r="O32" s="13"/>
      <c r="P32" s="13"/>
      <c r="Q32" s="13"/>
    </row>
    <row r="33" spans="1:17">
      <c r="A33" s="7" t="s">
        <v>90</v>
      </c>
      <c r="B33" s="7">
        <v>40</v>
      </c>
      <c r="C33" s="7"/>
      <c r="D33" s="7">
        <f>VLOOKUP(A:A,对应!B:K,8,0)</f>
        <v>235</v>
      </c>
      <c r="E33" s="7">
        <f>VLOOKUP(A:A,对应!B:K,7,0)</f>
        <v>190</v>
      </c>
      <c r="F33" s="7">
        <f>VLOOKUP(A:A,对应!B:K,9,0)</f>
        <v>45</v>
      </c>
      <c r="G33" s="7">
        <v>17000</v>
      </c>
      <c r="H33" s="7" t="s">
        <v>16</v>
      </c>
      <c r="I33" s="7" t="s">
        <v>90</v>
      </c>
      <c r="J33" s="7" t="str">
        <f>VLOOKUP(A:A,对应!B:K,10,0)</f>
        <v>小学英语教育、商务英语、应用英语、旅游英语</v>
      </c>
      <c r="K33" s="7" t="s">
        <v>51</v>
      </c>
      <c r="L33" s="13"/>
      <c r="M33" s="13"/>
      <c r="N33" s="13"/>
      <c r="O33" s="13"/>
      <c r="P33" s="13"/>
      <c r="Q33" s="13"/>
    </row>
    <row r="34" spans="1:17">
      <c r="A34" s="9"/>
      <c r="B34" s="10">
        <v>6963</v>
      </c>
      <c r="C34" s="10">
        <v>537</v>
      </c>
      <c r="D34" s="10"/>
      <c r="E34" s="10"/>
      <c r="F34" s="10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</row>
  </sheetData>
  <autoFilter ref="A1:Q34">
    <sortState ref="A2:Q34">
      <sortCondition ref="I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G11" sqref="G11"/>
    </sheetView>
  </sheetViews>
  <sheetFormatPr defaultColWidth="9" defaultRowHeight="11.25"/>
  <cols>
    <col min="1" max="16384" width="9" style="1"/>
  </cols>
  <sheetData>
    <row r="1" spans="1:11">
      <c r="A1" s="2" t="s">
        <v>133</v>
      </c>
      <c r="B1" s="2" t="s">
        <v>134</v>
      </c>
      <c r="C1" s="2" t="s">
        <v>135</v>
      </c>
      <c r="D1" s="2" t="s">
        <v>136</v>
      </c>
      <c r="E1" s="2" t="s">
        <v>137</v>
      </c>
      <c r="F1" s="2" t="s">
        <v>138</v>
      </c>
      <c r="G1" s="2" t="s">
        <v>113</v>
      </c>
      <c r="H1" s="2" t="s">
        <v>111</v>
      </c>
      <c r="I1" s="2" t="s">
        <v>139</v>
      </c>
      <c r="J1" s="2" t="s">
        <v>112</v>
      </c>
      <c r="K1" s="2" t="s">
        <v>140</v>
      </c>
    </row>
    <row r="2" spans="1:11">
      <c r="A2" s="2" t="s">
        <v>141</v>
      </c>
      <c r="B2" s="2" t="s">
        <v>56</v>
      </c>
      <c r="C2" s="2" t="s">
        <v>142</v>
      </c>
      <c r="D2" s="2" t="s">
        <v>143</v>
      </c>
      <c r="E2" s="2" t="s">
        <v>144</v>
      </c>
      <c r="F2" s="2" t="s">
        <v>145</v>
      </c>
      <c r="G2" s="2" t="s">
        <v>144</v>
      </c>
      <c r="H2" s="2">
        <v>145</v>
      </c>
      <c r="I2" s="2">
        <v>149</v>
      </c>
      <c r="J2" s="2">
        <v>4</v>
      </c>
      <c r="K2" s="2" t="s">
        <v>146</v>
      </c>
    </row>
    <row r="3" spans="1:11">
      <c r="A3" s="2" t="s">
        <v>147</v>
      </c>
      <c r="B3" s="2" t="s">
        <v>148</v>
      </c>
      <c r="C3" s="2" t="s">
        <v>149</v>
      </c>
      <c r="D3" s="2" t="s">
        <v>73</v>
      </c>
      <c r="E3" s="2" t="s">
        <v>144</v>
      </c>
      <c r="F3" s="2" t="s">
        <v>145</v>
      </c>
      <c r="G3" s="2" t="s">
        <v>144</v>
      </c>
      <c r="H3" s="2">
        <v>145</v>
      </c>
      <c r="I3" s="2">
        <v>268</v>
      </c>
      <c r="J3" s="2">
        <v>123</v>
      </c>
      <c r="K3" s="2" t="s">
        <v>150</v>
      </c>
    </row>
    <row r="4" spans="1:11">
      <c r="A4" s="2" t="s">
        <v>151</v>
      </c>
      <c r="B4" s="2" t="s">
        <v>53</v>
      </c>
      <c r="C4" s="2" t="s">
        <v>149</v>
      </c>
      <c r="D4" s="2" t="s">
        <v>73</v>
      </c>
      <c r="E4" s="2" t="s">
        <v>144</v>
      </c>
      <c r="F4" s="2" t="s">
        <v>145</v>
      </c>
      <c r="G4" s="2" t="s">
        <v>144</v>
      </c>
      <c r="H4" s="2" t="e">
        <v>#N/A</v>
      </c>
      <c r="I4" s="2" t="e">
        <v>#N/A</v>
      </c>
      <c r="J4" s="2" t="e">
        <v>#N/A</v>
      </c>
      <c r="K4" s="2" t="s">
        <v>152</v>
      </c>
    </row>
    <row r="5" spans="1:11">
      <c r="A5" s="2" t="s">
        <v>153</v>
      </c>
      <c r="B5" s="2" t="s">
        <v>62</v>
      </c>
      <c r="C5" s="2" t="s">
        <v>154</v>
      </c>
      <c r="D5" s="2" t="s">
        <v>155</v>
      </c>
      <c r="E5" s="2" t="s">
        <v>144</v>
      </c>
      <c r="F5" s="2" t="s">
        <v>145</v>
      </c>
      <c r="G5" s="2" t="s">
        <v>144</v>
      </c>
      <c r="H5" s="2">
        <v>145</v>
      </c>
      <c r="I5" s="2">
        <v>241</v>
      </c>
      <c r="J5" s="2">
        <v>96</v>
      </c>
      <c r="K5" s="2" t="s">
        <v>156</v>
      </c>
    </row>
    <row r="6" spans="1:11">
      <c r="A6" s="2" t="s">
        <v>157</v>
      </c>
      <c r="B6" s="2" t="s">
        <v>64</v>
      </c>
      <c r="C6" s="2" t="s">
        <v>158</v>
      </c>
      <c r="D6" s="2" t="s">
        <v>76</v>
      </c>
      <c r="E6" s="2" t="s">
        <v>144</v>
      </c>
      <c r="F6" s="2" t="s">
        <v>145</v>
      </c>
      <c r="G6" s="2" t="s">
        <v>144</v>
      </c>
      <c r="H6" s="2">
        <v>145</v>
      </c>
      <c r="I6" s="2">
        <v>231</v>
      </c>
      <c r="J6" s="2">
        <v>86</v>
      </c>
      <c r="K6" s="2" t="s">
        <v>159</v>
      </c>
    </row>
    <row r="7" spans="1:11">
      <c r="A7" s="2" t="s">
        <v>160</v>
      </c>
      <c r="B7" s="2" t="s">
        <v>73</v>
      </c>
      <c r="C7" s="2" t="s">
        <v>149</v>
      </c>
      <c r="D7" s="2" t="s">
        <v>73</v>
      </c>
      <c r="E7" s="2" t="s">
        <v>144</v>
      </c>
      <c r="F7" s="2" t="s">
        <v>145</v>
      </c>
      <c r="G7" s="2" t="s">
        <v>144</v>
      </c>
      <c r="H7" s="2">
        <v>145</v>
      </c>
      <c r="I7" s="2">
        <v>259</v>
      </c>
      <c r="J7" s="2">
        <v>114</v>
      </c>
      <c r="K7" s="2" t="s">
        <v>161</v>
      </c>
    </row>
    <row r="8" spans="1:11">
      <c r="A8" s="2" t="s">
        <v>162</v>
      </c>
      <c r="B8" s="2" t="s">
        <v>76</v>
      </c>
      <c r="C8" s="2" t="s">
        <v>163</v>
      </c>
      <c r="D8" s="2" t="s">
        <v>164</v>
      </c>
      <c r="E8" s="2" t="s">
        <v>144</v>
      </c>
      <c r="F8" s="2" t="s">
        <v>145</v>
      </c>
      <c r="G8" s="2" t="s">
        <v>144</v>
      </c>
      <c r="H8" s="2">
        <v>145</v>
      </c>
      <c r="I8" s="2">
        <v>223</v>
      </c>
      <c r="J8" s="2">
        <v>78</v>
      </c>
      <c r="K8" s="2" t="s">
        <v>165</v>
      </c>
    </row>
    <row r="9" spans="1:11">
      <c r="A9" s="2" t="s">
        <v>166</v>
      </c>
      <c r="B9" s="2" t="s">
        <v>47</v>
      </c>
      <c r="C9" s="2" t="s">
        <v>167</v>
      </c>
      <c r="D9" s="2" t="s">
        <v>168</v>
      </c>
      <c r="E9" s="2" t="s">
        <v>144</v>
      </c>
      <c r="F9" s="2" t="s">
        <v>145</v>
      </c>
      <c r="G9" s="2" t="s">
        <v>144</v>
      </c>
      <c r="H9" s="2">
        <v>145</v>
      </c>
      <c r="I9" s="2">
        <v>223</v>
      </c>
      <c r="J9" s="2">
        <v>78</v>
      </c>
      <c r="K9" s="2" t="s">
        <v>169</v>
      </c>
    </row>
    <row r="10" spans="1:11">
      <c r="A10" s="2" t="s">
        <v>170</v>
      </c>
      <c r="B10" s="2" t="s">
        <v>68</v>
      </c>
      <c r="C10" s="2" t="s">
        <v>171</v>
      </c>
      <c r="D10" s="2" t="s">
        <v>172</v>
      </c>
      <c r="E10" s="2" t="s">
        <v>144</v>
      </c>
      <c r="F10" s="2" t="s">
        <v>145</v>
      </c>
      <c r="G10" s="2" t="s">
        <v>144</v>
      </c>
      <c r="H10" s="2">
        <v>145</v>
      </c>
      <c r="I10" s="2">
        <v>211</v>
      </c>
      <c r="J10" s="2">
        <v>66</v>
      </c>
      <c r="K10" s="2" t="s">
        <v>173</v>
      </c>
    </row>
    <row r="11" spans="1:11">
      <c r="A11" s="2" t="s">
        <v>174</v>
      </c>
      <c r="B11" s="2" t="s">
        <v>70</v>
      </c>
      <c r="C11" s="2" t="s">
        <v>171</v>
      </c>
      <c r="D11" s="2" t="s">
        <v>172</v>
      </c>
      <c r="E11" s="2" t="s">
        <v>144</v>
      </c>
      <c r="F11" s="2" t="s">
        <v>145</v>
      </c>
      <c r="G11" s="2" t="s">
        <v>144</v>
      </c>
      <c r="H11" s="2">
        <v>145</v>
      </c>
      <c r="I11" s="2">
        <v>260</v>
      </c>
      <c r="J11" s="2">
        <v>115</v>
      </c>
      <c r="K11" s="2" t="s">
        <v>175</v>
      </c>
    </row>
    <row r="12" spans="1:11">
      <c r="A12" s="2" t="s">
        <v>176</v>
      </c>
      <c r="B12" s="2" t="s">
        <v>81</v>
      </c>
      <c r="C12" s="2" t="s">
        <v>177</v>
      </c>
      <c r="D12" s="2" t="s">
        <v>178</v>
      </c>
      <c r="E12" s="2" t="s">
        <v>144</v>
      </c>
      <c r="F12" s="2" t="s">
        <v>145</v>
      </c>
      <c r="G12" s="2" t="s">
        <v>144</v>
      </c>
      <c r="H12" s="2">
        <v>145</v>
      </c>
      <c r="I12" s="2">
        <v>161</v>
      </c>
      <c r="J12" s="2">
        <v>16</v>
      </c>
      <c r="K12" s="2" t="s">
        <v>179</v>
      </c>
    </row>
    <row r="13" spans="1:11">
      <c r="A13" s="2" t="s">
        <v>180</v>
      </c>
      <c r="B13" s="2" t="s">
        <v>86</v>
      </c>
      <c r="C13" s="2" t="s">
        <v>181</v>
      </c>
      <c r="D13" s="2" t="s">
        <v>182</v>
      </c>
      <c r="E13" s="2" t="s">
        <v>144</v>
      </c>
      <c r="F13" s="2" t="s">
        <v>145</v>
      </c>
      <c r="G13" s="2" t="s">
        <v>144</v>
      </c>
      <c r="H13" s="2">
        <v>145</v>
      </c>
      <c r="I13" s="2">
        <v>209</v>
      </c>
      <c r="J13" s="2">
        <v>64</v>
      </c>
      <c r="K13" s="2" t="s">
        <v>183</v>
      </c>
    </row>
    <row r="14" spans="1:11">
      <c r="A14" s="2" t="s">
        <v>184</v>
      </c>
      <c r="B14" s="2" t="s">
        <v>79</v>
      </c>
      <c r="C14" s="2" t="s">
        <v>185</v>
      </c>
      <c r="D14" s="2" t="s">
        <v>186</v>
      </c>
      <c r="E14" s="2" t="s">
        <v>144</v>
      </c>
      <c r="F14" s="2" t="s">
        <v>145</v>
      </c>
      <c r="G14" s="2" t="s">
        <v>144</v>
      </c>
      <c r="H14" s="2" t="e">
        <v>#N/A</v>
      </c>
      <c r="I14" s="2" t="e">
        <v>#N/A</v>
      </c>
      <c r="J14" s="2" t="e">
        <v>#N/A</v>
      </c>
      <c r="K14" s="2" t="s">
        <v>187</v>
      </c>
    </row>
    <row r="15" spans="1:11">
      <c r="A15" s="2" t="s">
        <v>188</v>
      </c>
      <c r="B15" s="2" t="s">
        <v>83</v>
      </c>
      <c r="C15" s="2" t="s">
        <v>189</v>
      </c>
      <c r="D15" s="2" t="s">
        <v>190</v>
      </c>
      <c r="E15" s="2" t="s">
        <v>144</v>
      </c>
      <c r="F15" s="2" t="s">
        <v>145</v>
      </c>
      <c r="G15" s="2" t="s">
        <v>144</v>
      </c>
      <c r="H15" s="2">
        <v>145</v>
      </c>
      <c r="I15" s="2">
        <v>145</v>
      </c>
      <c r="J15" s="2">
        <v>0</v>
      </c>
      <c r="K15" s="2" t="s">
        <v>191</v>
      </c>
    </row>
    <row r="16" spans="1:11">
      <c r="A16" s="2" t="s">
        <v>192</v>
      </c>
      <c r="B16" s="2" t="s">
        <v>58</v>
      </c>
      <c r="C16" s="2" t="s">
        <v>193</v>
      </c>
      <c r="D16" s="2" t="s">
        <v>194</v>
      </c>
      <c r="E16" s="2" t="s">
        <v>144</v>
      </c>
      <c r="F16" s="2" t="s">
        <v>145</v>
      </c>
      <c r="G16" s="2" t="s">
        <v>144</v>
      </c>
      <c r="H16" s="2">
        <v>145</v>
      </c>
      <c r="I16" s="2">
        <v>189</v>
      </c>
      <c r="J16" s="2">
        <v>44</v>
      </c>
      <c r="K16" s="2" t="s">
        <v>195</v>
      </c>
    </row>
    <row r="17" spans="1:11">
      <c r="A17" s="2" t="s">
        <v>196</v>
      </c>
      <c r="B17" s="2" t="s">
        <v>20</v>
      </c>
      <c r="C17" s="2" t="s">
        <v>197</v>
      </c>
      <c r="D17" s="2" t="s">
        <v>198</v>
      </c>
      <c r="E17" s="2" t="s">
        <v>199</v>
      </c>
      <c r="F17" s="2" t="s">
        <v>200</v>
      </c>
      <c r="G17" s="2" t="s">
        <v>199</v>
      </c>
      <c r="H17" s="2">
        <v>105</v>
      </c>
      <c r="I17" s="2">
        <v>185</v>
      </c>
      <c r="J17" s="2">
        <v>80</v>
      </c>
      <c r="K17" s="2" t="s">
        <v>201</v>
      </c>
    </row>
    <row r="18" spans="1:11">
      <c r="A18" s="2" t="s">
        <v>202</v>
      </c>
      <c r="B18" s="2" t="s">
        <v>15</v>
      </c>
      <c r="C18" s="2" t="s">
        <v>203</v>
      </c>
      <c r="D18" s="2" t="s">
        <v>204</v>
      </c>
      <c r="E18" s="2" t="s">
        <v>199</v>
      </c>
      <c r="F18" s="2" t="s">
        <v>200</v>
      </c>
      <c r="G18" s="2" t="s">
        <v>199</v>
      </c>
      <c r="H18" s="2">
        <v>105</v>
      </c>
      <c r="I18" s="2">
        <v>190</v>
      </c>
      <c r="J18" s="2">
        <v>85</v>
      </c>
      <c r="K18" s="2" t="s">
        <v>205</v>
      </c>
    </row>
    <row r="19" spans="1:11">
      <c r="A19" s="2" t="s">
        <v>206</v>
      </c>
      <c r="B19" s="2" t="s">
        <v>23</v>
      </c>
      <c r="C19" s="2" t="s">
        <v>207</v>
      </c>
      <c r="D19" s="2" t="s">
        <v>208</v>
      </c>
      <c r="E19" s="2" t="s">
        <v>199</v>
      </c>
      <c r="F19" s="2" t="s">
        <v>200</v>
      </c>
      <c r="G19" s="2" t="s">
        <v>199</v>
      </c>
      <c r="H19" s="2">
        <v>105</v>
      </c>
      <c r="I19" s="2">
        <v>178</v>
      </c>
      <c r="J19" s="2">
        <v>73</v>
      </c>
      <c r="K19" s="2" t="s">
        <v>209</v>
      </c>
    </row>
    <row r="20" spans="1:11">
      <c r="A20" s="2" t="s">
        <v>210</v>
      </c>
      <c r="B20" s="2" t="s">
        <v>26</v>
      </c>
      <c r="C20" s="2" t="s">
        <v>211</v>
      </c>
      <c r="D20" s="2" t="s">
        <v>212</v>
      </c>
      <c r="E20" s="2" t="s">
        <v>199</v>
      </c>
      <c r="F20" s="2" t="s">
        <v>200</v>
      </c>
      <c r="G20" s="2" t="s">
        <v>199</v>
      </c>
      <c r="H20" s="2">
        <v>105</v>
      </c>
      <c r="I20" s="2">
        <v>133</v>
      </c>
      <c r="J20" s="2">
        <v>28</v>
      </c>
      <c r="K20" s="2" t="s">
        <v>213</v>
      </c>
    </row>
    <row r="21" spans="1:11">
      <c r="A21" s="2" t="s">
        <v>214</v>
      </c>
      <c r="B21" s="2" t="s">
        <v>37</v>
      </c>
      <c r="C21" s="2" t="s">
        <v>215</v>
      </c>
      <c r="D21" s="2" t="s">
        <v>216</v>
      </c>
      <c r="E21" s="2" t="s">
        <v>199</v>
      </c>
      <c r="F21" s="2" t="s">
        <v>200</v>
      </c>
      <c r="G21" s="2" t="s">
        <v>199</v>
      </c>
      <c r="H21" s="2">
        <v>105</v>
      </c>
      <c r="I21" s="2">
        <v>190</v>
      </c>
      <c r="J21" s="2">
        <v>85</v>
      </c>
      <c r="K21" s="2" t="s">
        <v>217</v>
      </c>
    </row>
    <row r="22" spans="1:11">
      <c r="A22" s="2" t="s">
        <v>218</v>
      </c>
      <c r="B22" s="2" t="s">
        <v>40</v>
      </c>
      <c r="C22" s="2" t="s">
        <v>219</v>
      </c>
      <c r="D22" s="2" t="s">
        <v>220</v>
      </c>
      <c r="E22" s="2" t="s">
        <v>199</v>
      </c>
      <c r="F22" s="2" t="s">
        <v>200</v>
      </c>
      <c r="G22" s="2" t="s">
        <v>199</v>
      </c>
      <c r="H22" s="2">
        <v>105</v>
      </c>
      <c r="I22" s="2">
        <v>245</v>
      </c>
      <c r="J22" s="2">
        <v>140</v>
      </c>
      <c r="K22" s="2" t="s">
        <v>221</v>
      </c>
    </row>
    <row r="23" spans="1:11">
      <c r="A23" s="2" t="s">
        <v>222</v>
      </c>
      <c r="B23" s="2" t="s">
        <v>43</v>
      </c>
      <c r="C23" s="2" t="s">
        <v>223</v>
      </c>
      <c r="D23" s="2" t="s">
        <v>224</v>
      </c>
      <c r="E23" s="2" t="s">
        <v>199</v>
      </c>
      <c r="F23" s="2" t="s">
        <v>200</v>
      </c>
      <c r="G23" s="2" t="s">
        <v>199</v>
      </c>
      <c r="H23" s="2">
        <v>105</v>
      </c>
      <c r="I23" s="2">
        <v>234</v>
      </c>
      <c r="J23" s="2">
        <v>129</v>
      </c>
      <c r="K23" s="2" t="s">
        <v>225</v>
      </c>
    </row>
    <row r="24" spans="1:11">
      <c r="A24" s="2" t="s">
        <v>226</v>
      </c>
      <c r="B24" s="2" t="s">
        <v>32</v>
      </c>
      <c r="C24" s="2" t="s">
        <v>227</v>
      </c>
      <c r="D24" s="2" t="s">
        <v>228</v>
      </c>
      <c r="E24" s="2" t="s">
        <v>199</v>
      </c>
      <c r="F24" s="2" t="s">
        <v>200</v>
      </c>
      <c r="G24" s="2" t="s">
        <v>199</v>
      </c>
      <c r="H24" s="2" t="e">
        <v>#N/A</v>
      </c>
      <c r="I24" s="2" t="e">
        <v>#N/A</v>
      </c>
      <c r="J24" s="2" t="e">
        <v>#N/A</v>
      </c>
      <c r="K24" s="2" t="s">
        <v>229</v>
      </c>
    </row>
    <row r="25" spans="1:11">
      <c r="A25" s="2" t="s">
        <v>230</v>
      </c>
      <c r="B25" s="2" t="s">
        <v>97</v>
      </c>
      <c r="C25" s="2" t="s">
        <v>231</v>
      </c>
      <c r="D25" s="2" t="s">
        <v>232</v>
      </c>
      <c r="E25" s="2" t="s">
        <v>144</v>
      </c>
      <c r="F25" s="2" t="s">
        <v>145</v>
      </c>
      <c r="G25" s="2" t="s">
        <v>233</v>
      </c>
      <c r="H25" s="2">
        <v>115</v>
      </c>
      <c r="I25" s="2">
        <v>162</v>
      </c>
      <c r="J25" s="2">
        <v>47</v>
      </c>
      <c r="K25" s="2" t="s">
        <v>234</v>
      </c>
    </row>
    <row r="26" spans="1:11">
      <c r="A26" s="2" t="s">
        <v>235</v>
      </c>
      <c r="B26" s="2" t="s">
        <v>99</v>
      </c>
      <c r="C26" s="2" t="s">
        <v>142</v>
      </c>
      <c r="D26" s="2" t="s">
        <v>143</v>
      </c>
      <c r="E26" s="2" t="s">
        <v>144</v>
      </c>
      <c r="F26" s="2" t="s">
        <v>145</v>
      </c>
      <c r="G26" s="2" t="s">
        <v>233</v>
      </c>
      <c r="H26" s="2">
        <v>115</v>
      </c>
      <c r="I26" s="2">
        <v>140</v>
      </c>
      <c r="J26" s="2">
        <v>25</v>
      </c>
      <c r="K26" s="2" t="s">
        <v>143</v>
      </c>
    </row>
    <row r="27" spans="1:11">
      <c r="A27" s="2" t="s">
        <v>236</v>
      </c>
      <c r="B27" s="2" t="s">
        <v>101</v>
      </c>
      <c r="C27" s="2" t="s">
        <v>237</v>
      </c>
      <c r="D27" s="2" t="s">
        <v>238</v>
      </c>
      <c r="E27" s="2" t="s">
        <v>144</v>
      </c>
      <c r="F27" s="2" t="s">
        <v>145</v>
      </c>
      <c r="G27" s="2" t="s">
        <v>233</v>
      </c>
      <c r="H27" s="2">
        <v>115</v>
      </c>
      <c r="I27" s="2">
        <v>124</v>
      </c>
      <c r="J27" s="2">
        <v>9</v>
      </c>
      <c r="K27" s="2" t="s">
        <v>239</v>
      </c>
    </row>
    <row r="28" spans="1:11">
      <c r="A28" s="2" t="s">
        <v>240</v>
      </c>
      <c r="B28" s="2" t="s">
        <v>108</v>
      </c>
      <c r="C28" s="2" t="s">
        <v>241</v>
      </c>
      <c r="D28" s="2" t="s">
        <v>242</v>
      </c>
      <c r="E28" s="2" t="s">
        <v>144</v>
      </c>
      <c r="F28" s="2" t="s">
        <v>145</v>
      </c>
      <c r="G28" s="2" t="s">
        <v>233</v>
      </c>
      <c r="H28" s="2">
        <v>115</v>
      </c>
      <c r="I28" s="2">
        <v>170</v>
      </c>
      <c r="J28" s="2">
        <v>55</v>
      </c>
      <c r="K28" s="2" t="s">
        <v>243</v>
      </c>
    </row>
    <row r="29" spans="1:11">
      <c r="A29" s="2" t="s">
        <v>244</v>
      </c>
      <c r="B29" s="2" t="s">
        <v>104</v>
      </c>
      <c r="C29" s="2" t="s">
        <v>241</v>
      </c>
      <c r="D29" s="2" t="s">
        <v>242</v>
      </c>
      <c r="E29" s="2" t="s">
        <v>144</v>
      </c>
      <c r="F29" s="2" t="s">
        <v>145</v>
      </c>
      <c r="G29" s="2" t="s">
        <v>233</v>
      </c>
      <c r="H29" s="2">
        <v>115</v>
      </c>
      <c r="I29" s="2">
        <v>158</v>
      </c>
      <c r="J29" s="2">
        <v>43</v>
      </c>
      <c r="K29" s="2" t="s">
        <v>245</v>
      </c>
    </row>
    <row r="30" spans="1:11">
      <c r="A30" s="2" t="s">
        <v>246</v>
      </c>
      <c r="B30" s="2" t="s">
        <v>106</v>
      </c>
      <c r="C30" s="2" t="s">
        <v>241</v>
      </c>
      <c r="D30" s="2" t="s">
        <v>242</v>
      </c>
      <c r="E30" s="2" t="s">
        <v>144</v>
      </c>
      <c r="F30" s="2" t="s">
        <v>145</v>
      </c>
      <c r="G30" s="2" t="s">
        <v>233</v>
      </c>
      <c r="H30" s="2">
        <v>115</v>
      </c>
      <c r="I30" s="2">
        <v>116</v>
      </c>
      <c r="J30" s="2">
        <v>1</v>
      </c>
      <c r="K30" s="2" t="s">
        <v>247</v>
      </c>
    </row>
    <row r="31" spans="1:11">
      <c r="A31" s="2" t="s">
        <v>248</v>
      </c>
      <c r="B31" s="2" t="s">
        <v>93</v>
      </c>
      <c r="C31" s="2" t="s">
        <v>249</v>
      </c>
      <c r="D31" s="2" t="s">
        <v>250</v>
      </c>
      <c r="E31" s="2" t="s">
        <v>144</v>
      </c>
      <c r="F31" s="2" t="s">
        <v>145</v>
      </c>
      <c r="G31" s="2" t="s">
        <v>233</v>
      </c>
      <c r="H31" s="2">
        <v>115</v>
      </c>
      <c r="I31" s="2">
        <v>208</v>
      </c>
      <c r="J31" s="2">
        <v>93</v>
      </c>
      <c r="K31" s="2" t="s">
        <v>251</v>
      </c>
    </row>
    <row r="32" spans="1:11">
      <c r="A32" s="2" t="s">
        <v>252</v>
      </c>
      <c r="B32" s="2" t="s">
        <v>95</v>
      </c>
      <c r="C32" s="2" t="s">
        <v>253</v>
      </c>
      <c r="D32" s="2" t="s">
        <v>95</v>
      </c>
      <c r="E32" s="2" t="s">
        <v>144</v>
      </c>
      <c r="F32" s="2" t="s">
        <v>145</v>
      </c>
      <c r="G32" s="2" t="s">
        <v>233</v>
      </c>
      <c r="H32" s="2" t="e">
        <v>#N/A</v>
      </c>
      <c r="I32" s="2" t="e">
        <v>#N/A</v>
      </c>
      <c r="J32" s="2" t="e">
        <v>#N/A</v>
      </c>
      <c r="K32" s="2" t="s">
        <v>254</v>
      </c>
    </row>
    <row r="33" spans="1:11">
      <c r="A33" s="2" t="s">
        <v>255</v>
      </c>
      <c r="B33" s="2" t="s">
        <v>90</v>
      </c>
      <c r="C33" s="2" t="s">
        <v>256</v>
      </c>
      <c r="D33" s="2" t="s">
        <v>257</v>
      </c>
      <c r="E33" s="2" t="s">
        <v>144</v>
      </c>
      <c r="F33" s="2" t="s">
        <v>145</v>
      </c>
      <c r="G33" s="2" t="s">
        <v>258</v>
      </c>
      <c r="H33" s="2">
        <v>190</v>
      </c>
      <c r="I33" s="2">
        <v>235</v>
      </c>
      <c r="J33" s="2">
        <v>45</v>
      </c>
      <c r="K33" s="2" t="s">
        <v>259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2025年计划</vt:lpstr>
      <vt:lpstr>理工农医3333</vt:lpstr>
      <vt:lpstr>对应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2023-05-12T11:15:00Z</dcterms:created>
  <cp:lastPrinted>2025-04-25T10:54:00Z</cp:lastPrinted>
  <dcterms:modified xsi:type="dcterms:W3CDTF">2025-04-27T13:26:54Z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380407135D9043DEA6A177169310B223</vt:lpwstr>
  </property>
  <property fmtid="{D5CDD505-2E9C-101B-9397-08002B2CF9AE}" pid="4" name="KSOReadingLayout">
    <vt:bool>true</vt:bool>
  </property>
</Properties>
</file>